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Shared\PDF Files\Engineering\Excel Worksheets\"/>
    </mc:Choice>
  </mc:AlternateContent>
  <xr:revisionPtr revIDLastSave="0" documentId="8_{D97D6982-AC5F-4B0E-95DF-0AAE54B3AF87}" xr6:coauthVersionLast="47" xr6:coauthVersionMax="47" xr10:uidLastSave="{00000000-0000-0000-0000-000000000000}"/>
  <workbookProtection workbookPassword="E9F0" lockStructure="1"/>
  <bookViews>
    <workbookView xWindow="-110" yWindow="-110" windowWidth="38620" windowHeight="21080" xr2:uid="{00000000-000D-0000-FFFF-FFFF00000000}"/>
  </bookViews>
  <sheets>
    <sheet name="Sheet1" sheetId="1" r:id="rId1"/>
  </sheets>
  <definedNames>
    <definedName name="_xlnm.Print_Area" localSheetId="0">Sheet1!$A$1:$O$89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H54" i="1"/>
  <c r="H62" i="1" l="1"/>
  <c r="H63" i="1"/>
  <c r="H56" i="1" l="1"/>
  <c r="H61" i="1" l="1"/>
  <c r="H60" i="1"/>
  <c r="H66" i="1" s="1"/>
  <c r="H52" i="1"/>
  <c r="H53" i="1" s="1"/>
  <c r="F76" i="1"/>
  <c r="H57" i="1" l="1"/>
  <c r="H70" i="1" s="1"/>
  <c r="H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dhanelli</author>
  </authors>
  <commentList>
    <comment ref="K11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 xml:space="preserve">Flush Valve Requires a Minimum of 25 psi. Cooling Tower 35 psi.
</t>
        </r>
      </text>
    </comment>
    <comment ref="B19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 xml:space="preserve">Typically 10 - 12 psi is used but verify with manufacturer data 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2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Booster pump to highest fixture</t>
        </r>
      </text>
    </comment>
    <comment ref="B23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 xml:space="preserve">Typically 5 psi is used but verify with manufacturer data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<sst xmlns="http://schemas.openxmlformats.org/spreadsheetml/2006/main" count="74" uniqueCount="56">
  <si>
    <t>BOOSTER PUMP CALCULATIONS</t>
  </si>
  <si>
    <t xml:space="preserve">  PSI REQUIRED PRESSURE</t>
  </si>
  <si>
    <t xml:space="preserve">  AT TOP OUTLET</t>
  </si>
  <si>
    <t>WATER METER</t>
  </si>
  <si>
    <t xml:space="preserve">  PSI</t>
  </si>
  <si>
    <t>REDUCED PRESSURE</t>
  </si>
  <si>
    <t>BACKFLOW</t>
  </si>
  <si>
    <t xml:space="preserve"> GPM </t>
  </si>
  <si>
    <t xml:space="preserve">  PSI MIN</t>
  </si>
  <si>
    <t xml:space="preserve"> PSI MAX - STATIC PRESSURE</t>
  </si>
  <si>
    <t>STATIC HEAD</t>
  </si>
  <si>
    <t>PRESSURE AT TOP OUTLET</t>
  </si>
  <si>
    <t>MINIMUM SUCTION PRESSURE</t>
  </si>
  <si>
    <t>BOOSTER PUMP SELECTION</t>
  </si>
  <si>
    <t>SYSTEM CAPACITY</t>
  </si>
  <si>
    <t xml:space="preserve">  GPM</t>
  </si>
  <si>
    <t xml:space="preserve"> TDH</t>
  </si>
  <si>
    <t xml:space="preserve">PROJECT ENGINEER : </t>
  </si>
  <si>
    <t xml:space="preserve">TOTAL SYSTEM PRESSURE REQUIRED </t>
  </si>
  <si>
    <t>REQUIRED PUMP SYSTEM BOOST</t>
  </si>
  <si>
    <t>PROJECT NAME:</t>
  </si>
  <si>
    <t>Date:</t>
  </si>
  <si>
    <t>PSI</t>
  </si>
  <si>
    <t>*ENCLOSURE REQUIRED?</t>
  </si>
  <si>
    <t>INDOOR OR OUTDOOR*?</t>
  </si>
  <si>
    <t>VOLTAGE/PHASE/HZ:</t>
  </si>
  <si>
    <t xml:space="preserve">PROJECT LOCATION : </t>
  </si>
  <si>
    <t>REQUIRED ADDITIONAL INFORMATION</t>
  </si>
  <si>
    <t>NUMBER OF NO-FLOW HOURS/YEAR:</t>
  </si>
  <si>
    <t>NOTES:</t>
  </si>
  <si>
    <t>SPACE LIMITATIONS?:</t>
  </si>
  <si>
    <t>PREFERRED NUMBER OF PUMPS</t>
  </si>
  <si>
    <t>WATER MAIN POC</t>
  </si>
  <si>
    <t>WATER MAIN POC TO BOOSTER</t>
  </si>
  <si>
    <t>SUCTION LOSS, FRICTION</t>
  </si>
  <si>
    <t>SUCTION LOSS, ELEVATION</t>
  </si>
  <si>
    <t>(CONVERTED FROM FEET)</t>
  </si>
  <si>
    <t>MIN PRESSURE AT WATER MAIN POC</t>
  </si>
  <si>
    <t>BOOSTER SYSTEM FLOW</t>
  </si>
  <si>
    <t>ELEVATION DIFFERENTIAL FROM</t>
  </si>
  <si>
    <t>WATER METER LOSS</t>
  </si>
  <si>
    <t>PREVENTER LOSS</t>
  </si>
  <si>
    <t>OTHER DISTRIBUTION LOSSES</t>
  </si>
  <si>
    <t xml:space="preserve">  FEET STATIC LIFT</t>
  </si>
  <si>
    <t>OVERWRITE IF USING OTHER CALC METHOD</t>
  </si>
  <si>
    <t>REDUCED PRESSURE BACKFLOW PREVENTER</t>
  </si>
  <si>
    <t>DISCHARGE SIDE</t>
  </si>
  <si>
    <t>SUCTION SIDE</t>
  </si>
  <si>
    <t xml:space="preserve">  FEET + OR  –</t>
  </si>
  <si>
    <t>DISTRIB. PIPING FRICTION LOSS (TYP. 10% of STATIC HEAD)</t>
  </si>
  <si>
    <t>PUMP DESIGNATION (e.g. P-1; BP-1,2; DCWBP-1)</t>
  </si>
  <si>
    <t xml:space="preserve">SUCTION SIDE </t>
  </si>
  <si>
    <t>FRICTION LOSSES</t>
  </si>
  <si>
    <t>INTERNAL PUMP SYSTEM LOSSES</t>
  </si>
  <si>
    <t>(SUBMETER, WATER SOFTENER, ETC)</t>
  </si>
  <si>
    <t>BACNet?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</si>
</sst>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2"/>
      <name val="Times New Roman"/>
    </font>
    <font>
      <sz val="10"/>
      <name val="Times New Roman"/>
      <family val="1"/>
    </font>
    <font>
      <sz val="12"/>
      <color indexed="10"/>
      <name val="Times New Roman"/>
      <family val="1"/>
    </font>
    <font>
      <sz val="12"/>
      <color indexed="18"/>
      <name val="Times New Roman"/>
      <family val="1"/>
    </font>
    <font>
      <sz val="10"/>
      <color indexed="18"/>
      <name val="Times New Roman"/>
      <family val="1"/>
    </font>
    <font>
      <sz val="8"/>
      <color indexed="18"/>
      <name val="Times New Roman"/>
      <family val="1"/>
    </font>
    <font>
      <sz val="12"/>
      <color indexed="18"/>
      <name val="Arial Rounded MT Bold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sz val="10"/>
      <color indexed="56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 Rounded MT Bold"/>
      <family val="2"/>
    </font>
    <font>
      <b/>
      <u/>
      <sz val="14"/>
      <name val="Arial Rounded MT Bold"/>
      <family val="2"/>
    </font>
    <font>
      <b/>
      <sz val="16"/>
      <color indexed="18"/>
      <name val="Arial Rounded MT Bold"/>
      <family val="2"/>
    </font>
    <font>
      <b/>
      <sz val="12"/>
      <color indexed="18"/>
      <name val="Arial Rounded MT Bold"/>
      <family val="2"/>
    </font>
    <font>
      <b/>
      <sz val="12"/>
      <name val="Arial Rounded MT Bold"/>
      <family val="2"/>
    </font>
    <font>
      <sz val="12"/>
      <name val="Arial Rounded MT Bold"/>
      <family val="2"/>
    </font>
    <font>
      <b/>
      <i/>
      <sz val="12"/>
      <color rgb="FFFF000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Arial Rounded MT Bold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type="path">
        <stop position="0">
          <color theme="0"/>
        </stop>
        <stop position="1">
          <color theme="3" tint="0.80001220740379042"/>
        </stop>
      </gradientFill>
    </fill>
    <fill>
      <gradientFill degree="90">
        <stop position="0">
          <color theme="0"/>
        </stop>
        <stop position="1">
          <color theme="3" tint="0.80001220740379042"/>
        </stop>
      </gradient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0" fillId="0" borderId="0" xfId="0" applyNumberFormat="1" applyProtection="1">
      <protection locked="0"/>
    </xf>
    <xf numFmtId="2" fontId="7" fillId="0" borderId="0" xfId="0" applyNumberFormat="1" applyFont="1" applyProtection="1">
      <protection locked="0"/>
    </xf>
    <xf numFmtId="2" fontId="23" fillId="0" borderId="0" xfId="0" applyNumberFormat="1" applyFont="1" applyProtection="1">
      <protection locked="0"/>
    </xf>
    <xf numFmtId="2" fontId="11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" fontId="11" fillId="0" borderId="0" xfId="0" applyNumberFormat="1" applyFont="1" applyAlignment="1" applyProtection="1">
      <alignment horizontal="centerContinuous"/>
      <protection locked="0"/>
    </xf>
    <xf numFmtId="2" fontId="7" fillId="0" borderId="0" xfId="0" applyNumberFormat="1" applyFont="1" applyAlignment="1" applyProtection="1">
      <alignment horizontal="centerContinuous"/>
      <protection locked="0"/>
    </xf>
    <xf numFmtId="2" fontId="11" fillId="0" borderId="0" xfId="0" applyNumberFormat="1" applyFont="1" applyAlignment="1" applyProtection="1">
      <alignment horizontal="center"/>
      <protection locked="0"/>
    </xf>
    <xf numFmtId="2" fontId="17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2" fontId="7" fillId="0" borderId="5" xfId="0" applyNumberFormat="1" applyFont="1" applyBorder="1" applyProtection="1">
      <protection locked="0"/>
    </xf>
    <xf numFmtId="2" fontId="21" fillId="0" borderId="3" xfId="0" applyNumberFormat="1" applyFont="1" applyBorder="1" applyProtection="1">
      <protection locked="0"/>
    </xf>
    <xf numFmtId="2" fontId="22" fillId="0" borderId="3" xfId="0" applyNumberFormat="1" applyFont="1" applyBorder="1" applyProtection="1">
      <protection locked="0"/>
    </xf>
    <xf numFmtId="2" fontId="22" fillId="0" borderId="4" xfId="0" applyNumberFormat="1" applyFont="1" applyBorder="1" applyProtection="1">
      <protection locked="0"/>
    </xf>
    <xf numFmtId="2" fontId="21" fillId="0" borderId="0" xfId="0" applyNumberFormat="1" applyFont="1" applyProtection="1">
      <protection locked="0"/>
    </xf>
    <xf numFmtId="2" fontId="22" fillId="0" borderId="8" xfId="0" applyNumberFormat="1" applyFont="1" applyBorder="1" applyProtection="1">
      <protection locked="0"/>
    </xf>
    <xf numFmtId="2" fontId="23" fillId="0" borderId="13" xfId="0" applyNumberFormat="1" applyFont="1" applyBorder="1" applyProtection="1">
      <protection locked="0"/>
    </xf>
    <xf numFmtId="2" fontId="3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2" fontId="0" fillId="0" borderId="20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23" fillId="0" borderId="20" xfId="0" applyNumberFormat="1" applyFont="1" applyBorder="1" applyProtection="1">
      <protection locked="0"/>
    </xf>
    <xf numFmtId="2" fontId="21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7" fillId="0" borderId="13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2" fontId="10" fillId="0" borderId="0" xfId="0" applyNumberFormat="1" applyFont="1" applyProtection="1"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2" fontId="11" fillId="0" borderId="0" xfId="0" applyNumberFormat="1" applyFont="1" applyAlignment="1" applyProtection="1">
      <alignment horizontal="left"/>
      <protection locked="0"/>
    </xf>
    <xf numFmtId="2" fontId="13" fillId="0" borderId="0" xfId="0" applyNumberFormat="1" applyFont="1" applyAlignment="1" applyProtection="1">
      <alignment horizontal="centerContinuous"/>
      <protection locked="0"/>
    </xf>
    <xf numFmtId="2" fontId="12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left"/>
      <protection locked="0"/>
    </xf>
    <xf numFmtId="2" fontId="14" fillId="0" borderId="0" xfId="0" applyNumberFormat="1" applyFont="1" applyProtection="1">
      <protection locked="0"/>
    </xf>
    <xf numFmtId="2" fontId="15" fillId="0" borderId="0" xfId="0" applyNumberFormat="1" applyFont="1" applyProtection="1">
      <protection locked="0"/>
    </xf>
    <xf numFmtId="2" fontId="15" fillId="0" borderId="0" xfId="0" applyNumberFormat="1" applyFont="1" applyAlignment="1" applyProtection="1">
      <alignment horizontal="right"/>
      <protection locked="0"/>
    </xf>
    <xf numFmtId="2" fontId="18" fillId="0" borderId="13" xfId="0" applyNumberFormat="1" applyFont="1" applyBorder="1" applyProtection="1">
      <protection locked="0"/>
    </xf>
    <xf numFmtId="2" fontId="16" fillId="0" borderId="0" xfId="0" applyNumberFormat="1" applyFont="1" applyProtection="1">
      <protection locked="0"/>
    </xf>
    <xf numFmtId="2" fontId="18" fillId="0" borderId="0" xfId="0" applyNumberFormat="1" applyFont="1" applyProtection="1">
      <protection locked="0"/>
    </xf>
    <xf numFmtId="2" fontId="11" fillId="0" borderId="0" xfId="0" applyNumberFormat="1" applyFont="1" applyAlignment="1" applyProtection="1">
      <alignment horizontal="right"/>
      <protection locked="0"/>
    </xf>
    <xf numFmtId="0" fontId="0" fillId="0" borderId="13" xfId="0" applyBorder="1"/>
    <xf numFmtId="0" fontId="0" fillId="0" borderId="20" xfId="0" applyBorder="1"/>
    <xf numFmtId="2" fontId="11" fillId="0" borderId="13" xfId="0" applyNumberFormat="1" applyFont="1" applyBorder="1" applyProtection="1">
      <protection locked="0"/>
    </xf>
    <xf numFmtId="2" fontId="16" fillId="0" borderId="13" xfId="0" applyNumberFormat="1" applyFont="1" applyBorder="1" applyAlignment="1" applyProtection="1">
      <alignment horizontal="centerContinuous"/>
      <protection locked="0"/>
    </xf>
    <xf numFmtId="2" fontId="11" fillId="0" borderId="13" xfId="0" applyNumberFormat="1" applyFont="1" applyBorder="1" applyAlignment="1" applyProtection="1">
      <alignment horizontal="center"/>
      <protection locked="0"/>
    </xf>
    <xf numFmtId="2" fontId="11" fillId="0" borderId="10" xfId="0" applyNumberFormat="1" applyFont="1" applyBorder="1" applyAlignment="1" applyProtection="1">
      <alignment horizontal="center"/>
      <protection locked="0"/>
    </xf>
    <xf numFmtId="2" fontId="11" fillId="0" borderId="11" xfId="0" applyNumberFormat="1" applyFont="1" applyBorder="1" applyProtection="1">
      <protection locked="0"/>
    </xf>
    <xf numFmtId="2" fontId="11" fillId="0" borderId="11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Protection="1">
      <protection locked="0"/>
    </xf>
    <xf numFmtId="2" fontId="0" fillId="0" borderId="12" xfId="0" applyNumberFormat="1" applyBorder="1" applyProtection="1">
      <protection locked="0"/>
    </xf>
    <xf numFmtId="2" fontId="23" fillId="0" borderId="21" xfId="0" applyNumberFormat="1" applyFont="1" applyBorder="1" applyProtection="1">
      <protection locked="0"/>
    </xf>
    <xf numFmtId="2" fontId="25" fillId="0" borderId="0" xfId="0" applyNumberFormat="1" applyFont="1" applyProtection="1">
      <protection locked="0"/>
    </xf>
    <xf numFmtId="2" fontId="7" fillId="0" borderId="10" xfId="0" applyNumberFormat="1" applyFont="1" applyBorder="1" applyProtection="1"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horizontal="left"/>
      <protection locked="0"/>
    </xf>
    <xf numFmtId="2" fontId="26" fillId="0" borderId="0" xfId="0" applyNumberFormat="1" applyFont="1" applyProtection="1">
      <protection locked="0"/>
    </xf>
    <xf numFmtId="2" fontId="27" fillId="0" borderId="0" xfId="0" applyNumberFormat="1" applyFont="1" applyProtection="1">
      <protection locked="0"/>
    </xf>
    <xf numFmtId="0" fontId="11" fillId="0" borderId="7" xfId="0" applyFont="1" applyBorder="1"/>
    <xf numFmtId="2" fontId="11" fillId="0" borderId="7" xfId="0" applyNumberFormat="1" applyFont="1" applyBorder="1" applyProtection="1">
      <protection locked="0"/>
    </xf>
    <xf numFmtId="0" fontId="11" fillId="0" borderId="22" xfId="0" applyFont="1" applyBorder="1" applyAlignment="1" applyProtection="1">
      <alignment horizontal="left" vertical="top"/>
      <protection locked="0"/>
    </xf>
    <xf numFmtId="2" fontId="27" fillId="0" borderId="0" xfId="0" applyNumberFormat="1" applyFont="1" applyAlignment="1" applyProtection="1">
      <alignment horizontal="left"/>
      <protection locked="0"/>
    </xf>
    <xf numFmtId="2" fontId="28" fillId="0" borderId="0" xfId="0" applyNumberFormat="1" applyFont="1" applyProtection="1">
      <protection locked="0"/>
    </xf>
    <xf numFmtId="2" fontId="29" fillId="0" borderId="0" xfId="0" applyNumberFormat="1" applyFont="1" applyProtection="1">
      <protection locked="0"/>
    </xf>
    <xf numFmtId="2" fontId="30" fillId="0" borderId="20" xfId="0" applyNumberFormat="1" applyFont="1" applyBorder="1" applyProtection="1">
      <protection locked="0"/>
    </xf>
    <xf numFmtId="2" fontId="30" fillId="0" borderId="0" xfId="0" applyNumberFormat="1" applyFont="1" applyProtection="1">
      <protection locked="0"/>
    </xf>
    <xf numFmtId="2" fontId="31" fillId="2" borderId="2" xfId="0" applyNumberFormat="1" applyFont="1" applyFill="1" applyBorder="1" applyProtection="1">
      <protection locked="0"/>
    </xf>
    <xf numFmtId="14" fontId="32" fillId="2" borderId="3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164" fontId="11" fillId="0" borderId="0" xfId="0" applyNumberFormat="1" applyFont="1"/>
    <xf numFmtId="164" fontId="11" fillId="0" borderId="1" xfId="0" applyNumberFormat="1" applyFont="1" applyBorder="1"/>
    <xf numFmtId="164" fontId="0" fillId="0" borderId="0" xfId="0" applyNumberFormat="1" applyProtection="1">
      <protection locked="0"/>
    </xf>
    <xf numFmtId="164" fontId="7" fillId="0" borderId="0" xfId="0" applyNumberFormat="1" applyFont="1"/>
    <xf numFmtId="2" fontId="20" fillId="4" borderId="14" xfId="0" applyNumberFormat="1" applyFont="1" applyFill="1" applyBorder="1" applyAlignment="1" applyProtection="1">
      <alignment horizontal="center"/>
      <protection locked="0"/>
    </xf>
    <xf numFmtId="2" fontId="20" fillId="4" borderId="15" xfId="0" applyNumberFormat="1" applyFont="1" applyFill="1" applyBorder="1" applyAlignment="1" applyProtection="1">
      <alignment horizontal="center"/>
      <protection locked="0"/>
    </xf>
    <xf numFmtId="2" fontId="20" fillId="4" borderId="16" xfId="0" applyNumberFormat="1" applyFont="1" applyFill="1" applyBorder="1" applyAlignment="1" applyProtection="1">
      <alignment horizontal="center"/>
      <protection locked="0"/>
    </xf>
    <xf numFmtId="2" fontId="19" fillId="0" borderId="13" xfId="0" applyNumberFormat="1" applyFont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center"/>
      <protection locked="0"/>
    </xf>
    <xf numFmtId="2" fontId="32" fillId="2" borderId="4" xfId="0" applyNumberFormat="1" applyFont="1" applyFill="1" applyBorder="1" applyProtection="1">
      <protection locked="0"/>
    </xf>
    <xf numFmtId="2" fontId="32" fillId="2" borderId="5" xfId="0" applyNumberFormat="1" applyFont="1" applyFill="1" applyBorder="1" applyProtection="1">
      <protection locked="0"/>
    </xf>
    <xf numFmtId="2" fontId="32" fillId="2" borderId="6" xfId="0" applyNumberFormat="1" applyFont="1" applyFill="1" applyBorder="1" applyProtection="1">
      <protection locked="0"/>
    </xf>
    <xf numFmtId="2" fontId="24" fillId="3" borderId="17" xfId="0" applyNumberFormat="1" applyFont="1" applyFill="1" applyBorder="1" applyAlignment="1" applyProtection="1">
      <alignment horizontal="center"/>
      <protection locked="0"/>
    </xf>
    <xf numFmtId="2" fontId="24" fillId="3" borderId="18" xfId="0" applyNumberFormat="1" applyFont="1" applyFill="1" applyBorder="1" applyAlignment="1" applyProtection="1">
      <alignment horizontal="center"/>
      <protection locked="0"/>
    </xf>
    <xf numFmtId="2" fontId="24" fillId="3" borderId="19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11</xdr:row>
      <xdr:rowOff>190500</xdr:rowOff>
    </xdr:from>
    <xdr:to>
      <xdr:col>9</xdr:col>
      <xdr:colOff>0</xdr:colOff>
      <xdr:row>11</xdr:row>
      <xdr:rowOff>190500</xdr:rowOff>
    </xdr:to>
    <xdr:sp macro="" textlink="">
      <xdr:nvSpPr>
        <xdr:cNvPr id="1221" name="Line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ShapeType="1"/>
        </xdr:cNvSpPr>
      </xdr:nvSpPr>
      <xdr:spPr bwMode="auto">
        <a:xfrm flipH="1">
          <a:off x="4714875" y="246697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361950</xdr:colOff>
      <xdr:row>12</xdr:row>
      <xdr:rowOff>0</xdr:rowOff>
    </xdr:from>
    <xdr:to>
      <xdr:col>8</xdr:col>
      <xdr:colOff>361950</xdr:colOff>
      <xdr:row>31</xdr:row>
      <xdr:rowOff>9525</xdr:rowOff>
    </xdr:to>
    <xdr:sp macro="" textlink="">
      <xdr:nvSpPr>
        <xdr:cNvPr id="1222" name="Lin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ShapeType="1"/>
        </xdr:cNvSpPr>
      </xdr:nvSpPr>
      <xdr:spPr bwMode="auto">
        <a:xfrm flipH="1">
          <a:off x="4714875" y="2476500"/>
          <a:ext cx="0" cy="38100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666750</xdr:colOff>
      <xdr:row>28</xdr:row>
      <xdr:rowOff>152400</xdr:rowOff>
    </xdr:from>
    <xdr:to>
      <xdr:col>7</xdr:col>
      <xdr:colOff>381000</xdr:colOff>
      <xdr:row>30</xdr:row>
      <xdr:rowOff>142875</xdr:rowOff>
    </xdr:to>
    <xdr:sp macro="" textlink="">
      <xdr:nvSpPr>
        <xdr:cNvPr id="1223" name="Oval 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3762375" y="5829300"/>
          <a:ext cx="381000" cy="3905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28</xdr:row>
      <xdr:rowOff>152400</xdr:rowOff>
    </xdr:from>
    <xdr:to>
      <xdr:col>7</xdr:col>
      <xdr:colOff>476250</xdr:colOff>
      <xdr:row>28</xdr:row>
      <xdr:rowOff>152400</xdr:rowOff>
    </xdr:to>
    <xdr:sp macro="" textlink="">
      <xdr:nvSpPr>
        <xdr:cNvPr id="1224" name="Line 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ShapeType="1"/>
        </xdr:cNvSpPr>
      </xdr:nvSpPr>
      <xdr:spPr bwMode="auto">
        <a:xfrm>
          <a:off x="3971925" y="5829300"/>
          <a:ext cx="2667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29</xdr:row>
      <xdr:rowOff>85725</xdr:rowOff>
    </xdr:from>
    <xdr:to>
      <xdr:col>7</xdr:col>
      <xdr:colOff>476250</xdr:colOff>
      <xdr:row>29</xdr:row>
      <xdr:rowOff>85725</xdr:rowOff>
    </xdr:to>
    <xdr:sp macro="" textlink="">
      <xdr:nvSpPr>
        <xdr:cNvPr id="1225" name="Line 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ShapeType="1"/>
        </xdr:cNvSpPr>
      </xdr:nvSpPr>
      <xdr:spPr bwMode="auto">
        <a:xfrm>
          <a:off x="4152900" y="5962650"/>
          <a:ext cx="85725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28</xdr:row>
      <xdr:rowOff>152400</xdr:rowOff>
    </xdr:from>
    <xdr:to>
      <xdr:col>7</xdr:col>
      <xdr:colOff>476250</xdr:colOff>
      <xdr:row>29</xdr:row>
      <xdr:rowOff>76200</xdr:rowOff>
    </xdr:to>
    <xdr:sp macro="" textlink="">
      <xdr:nvSpPr>
        <xdr:cNvPr id="1226" name="Line 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ShapeType="1"/>
        </xdr:cNvSpPr>
      </xdr:nvSpPr>
      <xdr:spPr bwMode="auto">
        <a:xfrm>
          <a:off x="4238625" y="5829300"/>
          <a:ext cx="0" cy="12382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476249</xdr:colOff>
      <xdr:row>29</xdr:row>
      <xdr:rowOff>19049</xdr:rowOff>
    </xdr:from>
    <xdr:to>
      <xdr:col>7</xdr:col>
      <xdr:colOff>671512</xdr:colOff>
      <xdr:row>29</xdr:row>
      <xdr:rowOff>21430</xdr:rowOff>
    </xdr:to>
    <xdr:sp macro="" textlink="">
      <xdr:nvSpPr>
        <xdr:cNvPr id="1227" name="Line 1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ShapeType="1"/>
        </xdr:cNvSpPr>
      </xdr:nvSpPr>
      <xdr:spPr bwMode="auto">
        <a:xfrm>
          <a:off x="4524374" y="6643687"/>
          <a:ext cx="195263" cy="2381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400050</xdr:colOff>
      <xdr:row>29</xdr:row>
      <xdr:rowOff>142875</xdr:rowOff>
    </xdr:from>
    <xdr:to>
      <xdr:col>7</xdr:col>
      <xdr:colOff>200025</xdr:colOff>
      <xdr:row>29</xdr:row>
      <xdr:rowOff>142875</xdr:rowOff>
    </xdr:to>
    <xdr:sp macro="" textlink="">
      <xdr:nvSpPr>
        <xdr:cNvPr id="1228" name="Line 5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ShapeType="1"/>
        </xdr:cNvSpPr>
      </xdr:nvSpPr>
      <xdr:spPr bwMode="auto">
        <a:xfrm>
          <a:off x="3533775" y="6019800"/>
          <a:ext cx="428625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666750</xdr:colOff>
      <xdr:row>32</xdr:row>
      <xdr:rowOff>152400</xdr:rowOff>
    </xdr:from>
    <xdr:to>
      <xdr:col>7</xdr:col>
      <xdr:colOff>381000</xdr:colOff>
      <xdr:row>34</xdr:row>
      <xdr:rowOff>142875</xdr:rowOff>
    </xdr:to>
    <xdr:sp macro="" textlink="">
      <xdr:nvSpPr>
        <xdr:cNvPr id="1229" name="Oval 60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3762375" y="6629400"/>
          <a:ext cx="381000" cy="390525"/>
        </a:xfrm>
        <a:prstGeom prst="ellips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32</xdr:row>
      <xdr:rowOff>152400</xdr:rowOff>
    </xdr:from>
    <xdr:to>
      <xdr:col>7</xdr:col>
      <xdr:colOff>476250</xdr:colOff>
      <xdr:row>32</xdr:row>
      <xdr:rowOff>152400</xdr:rowOff>
    </xdr:to>
    <xdr:sp macro="" textlink="">
      <xdr:nvSpPr>
        <xdr:cNvPr id="1230" name="Line 6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ShapeType="1"/>
        </xdr:cNvSpPr>
      </xdr:nvSpPr>
      <xdr:spPr bwMode="auto">
        <a:xfrm>
          <a:off x="3971925" y="6629400"/>
          <a:ext cx="2667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33</xdr:row>
      <xdr:rowOff>85725</xdr:rowOff>
    </xdr:from>
    <xdr:to>
      <xdr:col>7</xdr:col>
      <xdr:colOff>476250</xdr:colOff>
      <xdr:row>33</xdr:row>
      <xdr:rowOff>85725</xdr:rowOff>
    </xdr:to>
    <xdr:sp macro="" textlink="">
      <xdr:nvSpPr>
        <xdr:cNvPr id="1231" name="Line 6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ShapeType="1"/>
        </xdr:cNvSpPr>
      </xdr:nvSpPr>
      <xdr:spPr bwMode="auto">
        <a:xfrm>
          <a:off x="4152900" y="6762750"/>
          <a:ext cx="85725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32</xdr:row>
      <xdr:rowOff>152400</xdr:rowOff>
    </xdr:from>
    <xdr:to>
      <xdr:col>7</xdr:col>
      <xdr:colOff>476250</xdr:colOff>
      <xdr:row>33</xdr:row>
      <xdr:rowOff>76200</xdr:rowOff>
    </xdr:to>
    <xdr:sp macro="" textlink="">
      <xdr:nvSpPr>
        <xdr:cNvPr id="1232" name="Line 6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ShapeType="1"/>
        </xdr:cNvSpPr>
      </xdr:nvSpPr>
      <xdr:spPr bwMode="auto">
        <a:xfrm>
          <a:off x="4238625" y="6629400"/>
          <a:ext cx="0" cy="12382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33</xdr:row>
      <xdr:rowOff>19049</xdr:rowOff>
    </xdr:from>
    <xdr:to>
      <xdr:col>7</xdr:col>
      <xdr:colOff>661988</xdr:colOff>
      <xdr:row>33</xdr:row>
      <xdr:rowOff>21430</xdr:rowOff>
    </xdr:to>
    <xdr:sp macro="" textlink="">
      <xdr:nvSpPr>
        <xdr:cNvPr id="1233" name="Line 6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ShapeType="1"/>
        </xdr:cNvSpPr>
      </xdr:nvSpPr>
      <xdr:spPr bwMode="auto">
        <a:xfrm>
          <a:off x="4524375" y="7434262"/>
          <a:ext cx="185738" cy="2381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400050</xdr:colOff>
      <xdr:row>33</xdr:row>
      <xdr:rowOff>142875</xdr:rowOff>
    </xdr:from>
    <xdr:to>
      <xdr:col>7</xdr:col>
      <xdr:colOff>200025</xdr:colOff>
      <xdr:row>33</xdr:row>
      <xdr:rowOff>142875</xdr:rowOff>
    </xdr:to>
    <xdr:sp macro="" textlink="">
      <xdr:nvSpPr>
        <xdr:cNvPr id="1234" name="Line 6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ShapeType="1"/>
        </xdr:cNvSpPr>
      </xdr:nvSpPr>
      <xdr:spPr bwMode="auto">
        <a:xfrm>
          <a:off x="3533775" y="6819900"/>
          <a:ext cx="428625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463550</xdr:colOff>
      <xdr:row>31</xdr:row>
      <xdr:rowOff>77787</xdr:rowOff>
    </xdr:from>
    <xdr:to>
      <xdr:col>4</xdr:col>
      <xdr:colOff>463550</xdr:colOff>
      <xdr:row>31</xdr:row>
      <xdr:rowOff>173037</xdr:rowOff>
    </xdr:to>
    <xdr:sp macro="" textlink="">
      <xdr:nvSpPr>
        <xdr:cNvPr id="1235" name="Line 6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ShapeType="1"/>
        </xdr:cNvSpPr>
      </xdr:nvSpPr>
      <xdr:spPr bwMode="auto">
        <a:xfrm>
          <a:off x="2740025" y="7092950"/>
          <a:ext cx="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463550</xdr:colOff>
      <xdr:row>31</xdr:row>
      <xdr:rowOff>74613</xdr:rowOff>
    </xdr:from>
    <xdr:to>
      <xdr:col>4</xdr:col>
      <xdr:colOff>625475</xdr:colOff>
      <xdr:row>31</xdr:row>
      <xdr:rowOff>169863</xdr:rowOff>
    </xdr:to>
    <xdr:sp macro="" textlink="">
      <xdr:nvSpPr>
        <xdr:cNvPr id="1236" name="Line 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ShapeType="1"/>
        </xdr:cNvSpPr>
      </xdr:nvSpPr>
      <xdr:spPr bwMode="auto">
        <a:xfrm>
          <a:off x="2740025" y="7089776"/>
          <a:ext cx="161925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463550</xdr:colOff>
      <xdr:row>31</xdr:row>
      <xdr:rowOff>74613</xdr:rowOff>
    </xdr:from>
    <xdr:to>
      <xdr:col>4</xdr:col>
      <xdr:colOff>625475</xdr:colOff>
      <xdr:row>31</xdr:row>
      <xdr:rowOff>169863</xdr:rowOff>
    </xdr:to>
    <xdr:sp macro="" textlink="">
      <xdr:nvSpPr>
        <xdr:cNvPr id="1237" name="Line 6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ShapeType="1"/>
        </xdr:cNvSpPr>
      </xdr:nvSpPr>
      <xdr:spPr bwMode="auto">
        <a:xfrm flipV="1">
          <a:off x="2740025" y="7089776"/>
          <a:ext cx="161925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263525</xdr:colOff>
      <xdr:row>31</xdr:row>
      <xdr:rowOff>74613</xdr:rowOff>
    </xdr:from>
    <xdr:to>
      <xdr:col>5</xdr:col>
      <xdr:colOff>263525</xdr:colOff>
      <xdr:row>31</xdr:row>
      <xdr:rowOff>169863</xdr:rowOff>
    </xdr:to>
    <xdr:sp macro="" textlink="">
      <xdr:nvSpPr>
        <xdr:cNvPr id="1238" name="Line 7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ShapeType="1"/>
        </xdr:cNvSpPr>
      </xdr:nvSpPr>
      <xdr:spPr bwMode="auto">
        <a:xfrm>
          <a:off x="3168650" y="7089776"/>
          <a:ext cx="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425450</xdr:colOff>
      <xdr:row>31</xdr:row>
      <xdr:rowOff>74613</xdr:rowOff>
    </xdr:from>
    <xdr:to>
      <xdr:col>5</xdr:col>
      <xdr:colOff>425450</xdr:colOff>
      <xdr:row>31</xdr:row>
      <xdr:rowOff>169863</xdr:rowOff>
    </xdr:to>
    <xdr:sp macro="" textlink="">
      <xdr:nvSpPr>
        <xdr:cNvPr id="1239" name="Line 7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ShapeType="1"/>
        </xdr:cNvSpPr>
      </xdr:nvSpPr>
      <xdr:spPr bwMode="auto">
        <a:xfrm>
          <a:off x="3330575" y="7089776"/>
          <a:ext cx="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263525</xdr:colOff>
      <xdr:row>31</xdr:row>
      <xdr:rowOff>74613</xdr:rowOff>
    </xdr:from>
    <xdr:to>
      <xdr:col>5</xdr:col>
      <xdr:colOff>415925</xdr:colOff>
      <xdr:row>31</xdr:row>
      <xdr:rowOff>169863</xdr:rowOff>
    </xdr:to>
    <xdr:sp macro="" textlink="">
      <xdr:nvSpPr>
        <xdr:cNvPr id="1240" name="Line 7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ShapeType="1"/>
        </xdr:cNvSpPr>
      </xdr:nvSpPr>
      <xdr:spPr bwMode="auto">
        <a:xfrm>
          <a:off x="3168650" y="7089776"/>
          <a:ext cx="15240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263525</xdr:colOff>
      <xdr:row>31</xdr:row>
      <xdr:rowOff>74613</xdr:rowOff>
    </xdr:from>
    <xdr:to>
      <xdr:col>5</xdr:col>
      <xdr:colOff>415925</xdr:colOff>
      <xdr:row>31</xdr:row>
      <xdr:rowOff>169863</xdr:rowOff>
    </xdr:to>
    <xdr:sp macro="" textlink="">
      <xdr:nvSpPr>
        <xdr:cNvPr id="1241" name="Line 7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ShapeType="1"/>
        </xdr:cNvSpPr>
      </xdr:nvSpPr>
      <xdr:spPr bwMode="auto">
        <a:xfrm flipV="1">
          <a:off x="3168650" y="7089776"/>
          <a:ext cx="15240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130175</xdr:colOff>
      <xdr:row>31</xdr:row>
      <xdr:rowOff>84138</xdr:rowOff>
    </xdr:from>
    <xdr:to>
      <xdr:col>5</xdr:col>
      <xdr:colOff>263525</xdr:colOff>
      <xdr:row>31</xdr:row>
      <xdr:rowOff>169863</xdr:rowOff>
    </xdr:to>
    <xdr:sp macro="" textlink="">
      <xdr:nvSpPr>
        <xdr:cNvPr id="1242" name="Line 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ShapeType="1"/>
        </xdr:cNvSpPr>
      </xdr:nvSpPr>
      <xdr:spPr bwMode="auto">
        <a:xfrm flipH="1" flipV="1">
          <a:off x="3035300" y="7099301"/>
          <a:ext cx="133350" cy="8572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130175</xdr:colOff>
      <xdr:row>31</xdr:row>
      <xdr:rowOff>74613</xdr:rowOff>
    </xdr:from>
    <xdr:to>
      <xdr:col>5</xdr:col>
      <xdr:colOff>130175</xdr:colOff>
      <xdr:row>31</xdr:row>
      <xdr:rowOff>169863</xdr:rowOff>
    </xdr:to>
    <xdr:sp macro="" textlink="">
      <xdr:nvSpPr>
        <xdr:cNvPr id="1243" name="Line 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ShapeType="1"/>
        </xdr:cNvSpPr>
      </xdr:nvSpPr>
      <xdr:spPr bwMode="auto">
        <a:xfrm>
          <a:off x="3035300" y="7089776"/>
          <a:ext cx="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625475</xdr:colOff>
      <xdr:row>31</xdr:row>
      <xdr:rowOff>74613</xdr:rowOff>
    </xdr:from>
    <xdr:to>
      <xdr:col>5</xdr:col>
      <xdr:colOff>130175</xdr:colOff>
      <xdr:row>31</xdr:row>
      <xdr:rowOff>169863</xdr:rowOff>
    </xdr:to>
    <xdr:sp macro="" textlink="">
      <xdr:nvSpPr>
        <xdr:cNvPr id="1244" name="Line 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ShapeType="1"/>
        </xdr:cNvSpPr>
      </xdr:nvSpPr>
      <xdr:spPr bwMode="auto">
        <a:xfrm flipH="1" flipV="1">
          <a:off x="2901950" y="7089776"/>
          <a:ext cx="13335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625475</xdr:colOff>
      <xdr:row>31</xdr:row>
      <xdr:rowOff>74613</xdr:rowOff>
    </xdr:from>
    <xdr:to>
      <xdr:col>4</xdr:col>
      <xdr:colOff>625475</xdr:colOff>
      <xdr:row>31</xdr:row>
      <xdr:rowOff>169863</xdr:rowOff>
    </xdr:to>
    <xdr:sp macro="" textlink="">
      <xdr:nvSpPr>
        <xdr:cNvPr id="1245" name="Line 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ShapeType="1"/>
        </xdr:cNvSpPr>
      </xdr:nvSpPr>
      <xdr:spPr bwMode="auto">
        <a:xfrm>
          <a:off x="2901950" y="7089776"/>
          <a:ext cx="0" cy="9525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428624</xdr:colOff>
      <xdr:row>31</xdr:row>
      <xdr:rowOff>122237</xdr:rowOff>
    </xdr:from>
    <xdr:to>
      <xdr:col>6</xdr:col>
      <xdr:colOff>361949</xdr:colOff>
      <xdr:row>31</xdr:row>
      <xdr:rowOff>123825</xdr:rowOff>
    </xdr:to>
    <xdr:sp macro="" textlink="">
      <xdr:nvSpPr>
        <xdr:cNvPr id="1246" name="Line 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ShapeType="1"/>
        </xdr:cNvSpPr>
      </xdr:nvSpPr>
      <xdr:spPr bwMode="auto">
        <a:xfrm>
          <a:off x="3333749" y="7137400"/>
          <a:ext cx="447675" cy="1588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390525</xdr:colOff>
      <xdr:row>29</xdr:row>
      <xdr:rowOff>142875</xdr:rowOff>
    </xdr:from>
    <xdr:to>
      <xdr:col>6</xdr:col>
      <xdr:colOff>390525</xdr:colOff>
      <xdr:row>33</xdr:row>
      <xdr:rowOff>142875</xdr:rowOff>
    </xdr:to>
    <xdr:sp macro="" textlink="">
      <xdr:nvSpPr>
        <xdr:cNvPr id="1247" name="Line 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ShapeType="1"/>
        </xdr:cNvSpPr>
      </xdr:nvSpPr>
      <xdr:spPr bwMode="auto">
        <a:xfrm>
          <a:off x="3524250" y="6019800"/>
          <a:ext cx="0" cy="8001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31</xdr:row>
      <xdr:rowOff>4762</xdr:rowOff>
    </xdr:from>
    <xdr:to>
      <xdr:col>9</xdr:col>
      <xdr:colOff>0</xdr:colOff>
      <xdr:row>31</xdr:row>
      <xdr:rowOff>9525</xdr:rowOff>
    </xdr:to>
    <xdr:sp macro="" textlink="">
      <xdr:nvSpPr>
        <xdr:cNvPr id="1248" name="Line 8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ShapeType="1"/>
        </xdr:cNvSpPr>
      </xdr:nvSpPr>
      <xdr:spPr bwMode="auto">
        <a:xfrm>
          <a:off x="4714875" y="7029450"/>
          <a:ext cx="352425" cy="4763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29</xdr:row>
      <xdr:rowOff>19050</xdr:rowOff>
    </xdr:from>
    <xdr:to>
      <xdr:col>7</xdr:col>
      <xdr:colOff>666750</xdr:colOff>
      <xdr:row>33</xdr:row>
      <xdr:rowOff>19050</xdr:rowOff>
    </xdr:to>
    <xdr:sp macro="" textlink="">
      <xdr:nvSpPr>
        <xdr:cNvPr id="1249" name="Line 87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ShapeType="1"/>
        </xdr:cNvSpPr>
      </xdr:nvSpPr>
      <xdr:spPr bwMode="auto">
        <a:xfrm flipV="1">
          <a:off x="4391025" y="5895975"/>
          <a:ext cx="0" cy="8001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623887</xdr:colOff>
      <xdr:row>31</xdr:row>
      <xdr:rowOff>122237</xdr:rowOff>
    </xdr:from>
    <xdr:to>
      <xdr:col>4</xdr:col>
      <xdr:colOff>461962</xdr:colOff>
      <xdr:row>31</xdr:row>
      <xdr:rowOff>123825</xdr:rowOff>
    </xdr:to>
    <xdr:sp macro="" textlink="">
      <xdr:nvSpPr>
        <xdr:cNvPr id="1250" name="Line 8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ShapeType="1"/>
        </xdr:cNvSpPr>
      </xdr:nvSpPr>
      <xdr:spPr bwMode="auto">
        <a:xfrm flipH="1">
          <a:off x="1643062" y="7137400"/>
          <a:ext cx="1095375" cy="1588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31</xdr:row>
      <xdr:rowOff>123825</xdr:rowOff>
    </xdr:from>
    <xdr:to>
      <xdr:col>2</xdr:col>
      <xdr:colOff>657225</xdr:colOff>
      <xdr:row>35</xdr:row>
      <xdr:rowOff>0</xdr:rowOff>
    </xdr:to>
    <xdr:sp macro="" textlink="">
      <xdr:nvSpPr>
        <xdr:cNvPr id="1251" name="Line 8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ShapeType="1"/>
        </xdr:cNvSpPr>
      </xdr:nvSpPr>
      <xdr:spPr bwMode="auto">
        <a:xfrm>
          <a:off x="1990725" y="6400800"/>
          <a:ext cx="0" cy="6762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1252" name="Line 9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ShapeType="1"/>
        </xdr:cNvSpPr>
      </xdr:nvSpPr>
      <xdr:spPr bwMode="auto">
        <a:xfrm flipH="1">
          <a:off x="1362075" y="7077075"/>
          <a:ext cx="62865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34</xdr:row>
      <xdr:rowOff>85725</xdr:rowOff>
    </xdr:from>
    <xdr:to>
      <xdr:col>2</xdr:col>
      <xdr:colOff>104775</xdr:colOff>
      <xdr:row>35</xdr:row>
      <xdr:rowOff>104775</xdr:rowOff>
    </xdr:to>
    <xdr:sp macro="" textlink="">
      <xdr:nvSpPr>
        <xdr:cNvPr id="1253" name="Oval 9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1228725" y="6962775"/>
          <a:ext cx="23812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</xdr:sp>
    <xdr:clientData/>
  </xdr:twoCellAnchor>
  <xdr:twoCellAnchor>
    <xdr:from>
      <xdr:col>7</xdr:col>
      <xdr:colOff>390525</xdr:colOff>
      <xdr:row>34</xdr:row>
      <xdr:rowOff>38100</xdr:rowOff>
    </xdr:from>
    <xdr:to>
      <xdr:col>10</xdr:col>
      <xdr:colOff>9525</xdr:colOff>
      <xdr:row>35</xdr:row>
      <xdr:rowOff>123825</xdr:rowOff>
    </xdr:to>
    <xdr:sp macro="" textlink="">
      <xdr:nvSpPr>
        <xdr:cNvPr id="1254" name="Line 9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ShapeType="1"/>
        </xdr:cNvSpPr>
      </xdr:nvSpPr>
      <xdr:spPr bwMode="auto">
        <a:xfrm flipH="1" flipV="1">
          <a:off x="4152900" y="6915150"/>
          <a:ext cx="8953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42863</xdr:colOff>
      <xdr:row>35</xdr:row>
      <xdr:rowOff>128587</xdr:rowOff>
    </xdr:from>
    <xdr:to>
      <xdr:col>2</xdr:col>
      <xdr:colOff>419099</xdr:colOff>
      <xdr:row>39</xdr:row>
      <xdr:rowOff>138111</xdr:rowOff>
    </xdr:to>
    <xdr:sp macro="" textlink="">
      <xdr:nvSpPr>
        <xdr:cNvPr id="1255" name="Line 9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ShapeType="1"/>
        </xdr:cNvSpPr>
      </xdr:nvSpPr>
      <xdr:spPr bwMode="auto">
        <a:xfrm flipH="1" flipV="1">
          <a:off x="1062038" y="7939087"/>
          <a:ext cx="376236" cy="8000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485775</xdr:colOff>
      <xdr:row>39</xdr:row>
      <xdr:rowOff>133350</xdr:rowOff>
    </xdr:from>
    <xdr:to>
      <xdr:col>9</xdr:col>
      <xdr:colOff>0</xdr:colOff>
      <xdr:row>39</xdr:row>
      <xdr:rowOff>133350</xdr:rowOff>
    </xdr:to>
    <xdr:sp macro="" textlink="">
      <xdr:nvSpPr>
        <xdr:cNvPr id="1256" name="Line 9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ShapeType="1"/>
        </xdr:cNvSpPr>
      </xdr:nvSpPr>
      <xdr:spPr bwMode="auto">
        <a:xfrm>
          <a:off x="4714875" y="801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31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257" name="Line 10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ShapeType="1"/>
        </xdr:cNvSpPr>
      </xdr:nvSpPr>
      <xdr:spPr bwMode="auto">
        <a:xfrm>
          <a:off x="4714875" y="6276975"/>
          <a:ext cx="95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314325</xdr:colOff>
      <xdr:row>11</xdr:row>
      <xdr:rowOff>200025</xdr:rowOff>
    </xdr:from>
    <xdr:to>
      <xdr:col>10</xdr:col>
      <xdr:colOff>314325</xdr:colOff>
      <xdr:row>30</xdr:row>
      <xdr:rowOff>200025</xdr:rowOff>
    </xdr:to>
    <xdr:sp macro="" textlink="">
      <xdr:nvSpPr>
        <xdr:cNvPr id="1259" name="Line 10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ShapeType="1"/>
        </xdr:cNvSpPr>
      </xdr:nvSpPr>
      <xdr:spPr bwMode="auto">
        <a:xfrm>
          <a:off x="5353050" y="2476500"/>
          <a:ext cx="0" cy="3800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41265</xdr:colOff>
      <xdr:row>31</xdr:row>
      <xdr:rowOff>46038</xdr:rowOff>
    </xdr:from>
    <xdr:to>
      <xdr:col>4</xdr:col>
      <xdr:colOff>231765</xdr:colOff>
      <xdr:row>31</xdr:row>
      <xdr:rowOff>193675</xdr:rowOff>
    </xdr:to>
    <xdr:sp macro="" textlink="">
      <xdr:nvSpPr>
        <xdr:cNvPr id="1262" name="Rectangle 149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2317740" y="7061201"/>
          <a:ext cx="190500" cy="1476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314326</xdr:colOff>
      <xdr:row>22</xdr:row>
      <xdr:rowOff>85726</xdr:rowOff>
    </xdr:from>
    <xdr:to>
      <xdr:col>4</xdr:col>
      <xdr:colOff>123825</xdr:colOff>
      <xdr:row>31</xdr:row>
      <xdr:rowOff>7143</xdr:rowOff>
    </xdr:to>
    <xdr:sp macro="" textlink="">
      <xdr:nvSpPr>
        <xdr:cNvPr id="1264" name="Line 15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ShapeType="1"/>
        </xdr:cNvSpPr>
      </xdr:nvSpPr>
      <xdr:spPr bwMode="auto">
        <a:xfrm>
          <a:off x="1962151" y="5338764"/>
          <a:ext cx="438149" cy="16930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100013</xdr:colOff>
      <xdr:row>18</xdr:row>
      <xdr:rowOff>119063</xdr:rowOff>
    </xdr:from>
    <xdr:to>
      <xdr:col>5</xdr:col>
      <xdr:colOff>180976</xdr:colOff>
      <xdr:row>31</xdr:row>
      <xdr:rowOff>33337</xdr:rowOff>
    </xdr:to>
    <xdr:sp macro="" textlink="">
      <xdr:nvSpPr>
        <xdr:cNvPr id="1265" name="Line 155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ShapeType="1"/>
        </xdr:cNvSpPr>
      </xdr:nvSpPr>
      <xdr:spPr bwMode="auto">
        <a:xfrm>
          <a:off x="2376488" y="4576763"/>
          <a:ext cx="709613" cy="24764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338138</xdr:colOff>
      <xdr:row>18</xdr:row>
      <xdr:rowOff>114300</xdr:rowOff>
    </xdr:from>
    <xdr:to>
      <xdr:col>4</xdr:col>
      <xdr:colOff>95250</xdr:colOff>
      <xdr:row>18</xdr:row>
      <xdr:rowOff>114301</xdr:rowOff>
    </xdr:to>
    <xdr:sp macro="" textlink="">
      <xdr:nvSpPr>
        <xdr:cNvPr id="1266" name="Line 157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ShapeType="1"/>
        </xdr:cNvSpPr>
      </xdr:nvSpPr>
      <xdr:spPr bwMode="auto">
        <a:xfrm flipH="1">
          <a:off x="1357313" y="4572000"/>
          <a:ext cx="1014412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366713</xdr:colOff>
      <xdr:row>22</xdr:row>
      <xdr:rowOff>90486</xdr:rowOff>
    </xdr:from>
    <xdr:to>
      <xdr:col>3</xdr:col>
      <xdr:colOff>328613</xdr:colOff>
      <xdr:row>22</xdr:row>
      <xdr:rowOff>95249</xdr:rowOff>
    </xdr:to>
    <xdr:sp macro="" textlink="">
      <xdr:nvSpPr>
        <xdr:cNvPr id="1267" name="Line 158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ShapeType="1"/>
        </xdr:cNvSpPr>
      </xdr:nvSpPr>
      <xdr:spPr bwMode="auto">
        <a:xfrm flipH="1" flipV="1">
          <a:off x="1385888" y="5343524"/>
          <a:ext cx="590550" cy="476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123825</xdr:rowOff>
    </xdr:from>
    <xdr:to>
      <xdr:col>10</xdr:col>
      <xdr:colOff>581025</xdr:colOff>
      <xdr:row>35</xdr:row>
      <xdr:rowOff>123825</xdr:rowOff>
    </xdr:to>
    <xdr:sp macro="" textlink="">
      <xdr:nvSpPr>
        <xdr:cNvPr id="1270" name="Line 16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ShapeType="1"/>
        </xdr:cNvSpPr>
      </xdr:nvSpPr>
      <xdr:spPr bwMode="auto">
        <a:xfrm>
          <a:off x="5038725" y="7200900"/>
          <a:ext cx="58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76</xdr:row>
      <xdr:rowOff>0</xdr:rowOff>
    </xdr:to>
    <xdr:sp macro="" textlink="">
      <xdr:nvSpPr>
        <xdr:cNvPr id="1271" name="Rectangle 16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2619375" y="15792450"/>
          <a:ext cx="514350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</xdr:col>
      <xdr:colOff>0</xdr:colOff>
      <xdr:row>75</xdr:row>
      <xdr:rowOff>0</xdr:rowOff>
    </xdr:from>
    <xdr:to>
      <xdr:col>8</xdr:col>
      <xdr:colOff>0</xdr:colOff>
      <xdr:row>76</xdr:row>
      <xdr:rowOff>0</xdr:rowOff>
    </xdr:to>
    <xdr:sp macro="" textlink="">
      <xdr:nvSpPr>
        <xdr:cNvPr id="1272" name="Rectangle 16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3762375" y="15792450"/>
          <a:ext cx="628650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395288</xdr:colOff>
      <xdr:row>39</xdr:row>
      <xdr:rowOff>123826</xdr:rowOff>
    </xdr:from>
    <xdr:to>
      <xdr:col>4</xdr:col>
      <xdr:colOff>-1</xdr:colOff>
      <xdr:row>39</xdr:row>
      <xdr:rowOff>133350</xdr:rowOff>
    </xdr:to>
    <xdr:sp macro="" textlink="">
      <xdr:nvSpPr>
        <xdr:cNvPr id="1274" name="Line 16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ShapeType="1"/>
        </xdr:cNvSpPr>
      </xdr:nvSpPr>
      <xdr:spPr bwMode="auto">
        <a:xfrm>
          <a:off x="1417639" y="8804277"/>
          <a:ext cx="862011" cy="95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180975</xdr:rowOff>
    </xdr:from>
    <xdr:to>
      <xdr:col>9</xdr:col>
      <xdr:colOff>323850</xdr:colOff>
      <xdr:row>11</xdr:row>
      <xdr:rowOff>180975</xdr:rowOff>
    </xdr:to>
    <xdr:sp macro="" textlink="">
      <xdr:nvSpPr>
        <xdr:cNvPr id="1275" name="Line 16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ShapeType="1"/>
        </xdr:cNvSpPr>
      </xdr:nvSpPr>
      <xdr:spPr bwMode="auto">
        <a:xfrm>
          <a:off x="4714875" y="2457450"/>
          <a:ext cx="32385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30</xdr:row>
      <xdr:rowOff>109537</xdr:rowOff>
    </xdr:from>
    <xdr:to>
      <xdr:col>3</xdr:col>
      <xdr:colOff>300038</xdr:colOff>
      <xdr:row>30</xdr:row>
      <xdr:rowOff>155256</xdr:rowOff>
    </xdr:to>
    <xdr:sp macro="" textlink="">
      <xdr:nvSpPr>
        <xdr:cNvPr id="1278" name="Freeform 19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/>
        </xdr:cNvSpPr>
      </xdr:nvSpPr>
      <xdr:spPr bwMode="auto">
        <a:xfrm>
          <a:off x="1381125" y="6934200"/>
          <a:ext cx="566738" cy="45719"/>
        </a:xfrm>
        <a:custGeom>
          <a:avLst/>
          <a:gdLst>
            <a:gd name="T0" fmla="*/ 0 w 26"/>
            <a:gd name="T1" fmla="*/ 0 h 1"/>
            <a:gd name="T2" fmla="*/ 266700 w 26"/>
            <a:gd name="T3" fmla="*/ 0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6" h="1">
              <a:moveTo>
                <a:pt x="0" y="0"/>
              </a:moveTo>
              <a:lnTo>
                <a:pt x="26" y="0"/>
              </a:lnTo>
            </a:path>
          </a:pathLst>
        </a:custGeom>
        <a:solidFill>
          <a:srgbClr val="FFFFFF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sm" len="sm"/>
        </a:ln>
      </xdr:spPr>
    </xdr:sp>
    <xdr:clientData/>
  </xdr:twoCellAnchor>
  <xdr:twoCellAnchor>
    <xdr:from>
      <xdr:col>3</xdr:col>
      <xdr:colOff>304800</xdr:colOff>
      <xdr:row>30</xdr:row>
      <xdr:rowOff>114300</xdr:rowOff>
    </xdr:from>
    <xdr:to>
      <xdr:col>3</xdr:col>
      <xdr:colOff>357187</xdr:colOff>
      <xdr:row>31</xdr:row>
      <xdr:rowOff>90486</xdr:rowOff>
    </xdr:to>
    <xdr:sp macro="" textlink="">
      <xdr:nvSpPr>
        <xdr:cNvPr id="1279" name="Line 19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ShapeType="1"/>
        </xdr:cNvSpPr>
      </xdr:nvSpPr>
      <xdr:spPr bwMode="auto">
        <a:xfrm>
          <a:off x="1952625" y="6938963"/>
          <a:ext cx="52387" cy="1762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51954</xdr:rowOff>
    </xdr:from>
    <xdr:to>
      <xdr:col>5</xdr:col>
      <xdr:colOff>237259</xdr:colOff>
      <xdr:row>0</xdr:row>
      <xdr:rowOff>1066747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283EAB4-EA20-47BC-B503-C6FC2F97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4"/>
          <a:ext cx="3133725" cy="1010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581025</xdr:colOff>
      <xdr:row>0</xdr:row>
      <xdr:rowOff>133350</xdr:rowOff>
    </xdr:from>
    <xdr:to>
      <xdr:col>14</xdr:col>
      <xdr:colOff>523875</xdr:colOff>
      <xdr:row>0</xdr:row>
      <xdr:rowOff>1104900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70D31F38-FC87-4C12-A814-ABA1F5978BE2}"/>
            </a:ext>
          </a:extLst>
        </xdr:cNvPr>
        <xdr:cNvSpPr txBox="1">
          <a:spLocks noChangeArrowheads="1"/>
        </xdr:cNvSpPr>
      </xdr:nvSpPr>
      <xdr:spPr bwMode="auto">
        <a:xfrm>
          <a:off x="6943725" y="133350"/>
          <a:ext cx="2286000" cy="9715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1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13630 San Antonio Dr.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1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Norwalk, CA 90650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1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Phone: 562-364-7430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1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Fax: 562-474-1327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100" i="1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www.weilaquatronics.com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2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438149</xdr:colOff>
      <xdr:row>37</xdr:row>
      <xdr:rowOff>76199</xdr:rowOff>
    </xdr:from>
    <xdr:to>
      <xdr:col>4</xdr:col>
      <xdr:colOff>4760</xdr:colOff>
      <xdr:row>37</xdr:row>
      <xdr:rowOff>76199</xdr:rowOff>
    </xdr:to>
    <xdr:sp macro="" textlink="">
      <xdr:nvSpPr>
        <xdr:cNvPr id="55" name="Line 158">
          <a:extLst>
            <a:ext uri="{FF2B5EF4-FFF2-40B4-BE49-F238E27FC236}">
              <a16:creationId xmlns:a16="http://schemas.microsoft.com/office/drawing/2014/main" id="{D46B5E0D-77F8-4918-A313-F58F9CF6C1BA}"/>
            </a:ext>
          </a:extLst>
        </xdr:cNvPr>
        <xdr:cNvSpPr>
          <a:spLocks noChangeShapeType="1"/>
        </xdr:cNvSpPr>
      </xdr:nvSpPr>
      <xdr:spPr bwMode="auto">
        <a:xfrm flipH="1" flipV="1">
          <a:off x="2085974" y="8281987"/>
          <a:ext cx="19526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33336</xdr:colOff>
      <xdr:row>33</xdr:row>
      <xdr:rowOff>52385</xdr:rowOff>
    </xdr:from>
    <xdr:to>
      <xdr:col>3</xdr:col>
      <xdr:colOff>438149</xdr:colOff>
      <xdr:row>37</xdr:row>
      <xdr:rowOff>76200</xdr:rowOff>
    </xdr:to>
    <xdr:sp macro="" textlink="">
      <xdr:nvSpPr>
        <xdr:cNvPr id="56" name="Line 153">
          <a:extLst>
            <a:ext uri="{FF2B5EF4-FFF2-40B4-BE49-F238E27FC236}">
              <a16:creationId xmlns:a16="http://schemas.microsoft.com/office/drawing/2014/main" id="{EEA6C50A-D58D-4A8A-B33E-D9846E155CB9}"/>
            </a:ext>
          </a:extLst>
        </xdr:cNvPr>
        <xdr:cNvSpPr>
          <a:spLocks noChangeShapeType="1"/>
        </xdr:cNvSpPr>
      </xdr:nvSpPr>
      <xdr:spPr bwMode="auto">
        <a:xfrm flipH="1" flipV="1">
          <a:off x="1681161" y="7467598"/>
          <a:ext cx="404813" cy="8143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228600</xdr:colOff>
      <xdr:row>27</xdr:row>
      <xdr:rowOff>0</xdr:rowOff>
    </xdr:from>
    <xdr:to>
      <xdr:col>9</xdr:col>
      <xdr:colOff>95250</xdr:colOff>
      <xdr:row>27</xdr:row>
      <xdr:rowOff>147637</xdr:rowOff>
    </xdr:to>
    <xdr:sp macro="" textlink="">
      <xdr:nvSpPr>
        <xdr:cNvPr id="62" name="Rectangle 149">
          <a:extLst>
            <a:ext uri="{FF2B5EF4-FFF2-40B4-BE49-F238E27FC236}">
              <a16:creationId xmlns:a16="http://schemas.microsoft.com/office/drawing/2014/main" id="{3386053E-7F72-4D2F-83E4-EF07CA2C23D7}"/>
            </a:ext>
          </a:extLst>
        </xdr:cNvPr>
        <xdr:cNvSpPr>
          <a:spLocks noChangeArrowheads="1"/>
        </xdr:cNvSpPr>
      </xdr:nvSpPr>
      <xdr:spPr bwMode="auto">
        <a:xfrm>
          <a:off x="4972050" y="6234113"/>
          <a:ext cx="190500" cy="1476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279399</xdr:colOff>
      <xdr:row>29</xdr:row>
      <xdr:rowOff>107949</xdr:rowOff>
    </xdr:from>
    <xdr:to>
      <xdr:col>10</xdr:col>
      <xdr:colOff>628648</xdr:colOff>
      <xdr:row>29</xdr:row>
      <xdr:rowOff>109534</xdr:rowOff>
    </xdr:to>
    <xdr:sp macro="" textlink="">
      <xdr:nvSpPr>
        <xdr:cNvPr id="65" name="Line 158">
          <a:extLst>
            <a:ext uri="{FF2B5EF4-FFF2-40B4-BE49-F238E27FC236}">
              <a16:creationId xmlns:a16="http://schemas.microsoft.com/office/drawing/2014/main" id="{ED2EF85F-98A9-4D18-874C-C69457E99BFF}"/>
            </a:ext>
          </a:extLst>
        </xdr:cNvPr>
        <xdr:cNvSpPr>
          <a:spLocks noChangeShapeType="1"/>
        </xdr:cNvSpPr>
      </xdr:nvSpPr>
      <xdr:spPr bwMode="auto">
        <a:xfrm flipH="1" flipV="1">
          <a:off x="5346699" y="6769099"/>
          <a:ext cx="673099" cy="15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33336</xdr:colOff>
      <xdr:row>33</xdr:row>
      <xdr:rowOff>47623</xdr:rowOff>
    </xdr:from>
    <xdr:to>
      <xdr:col>3</xdr:col>
      <xdr:colOff>438149</xdr:colOff>
      <xdr:row>37</xdr:row>
      <xdr:rowOff>71438</xdr:rowOff>
    </xdr:to>
    <xdr:sp macro="" textlink="">
      <xdr:nvSpPr>
        <xdr:cNvPr id="66" name="Line 153">
          <a:extLst>
            <a:ext uri="{FF2B5EF4-FFF2-40B4-BE49-F238E27FC236}">
              <a16:creationId xmlns:a16="http://schemas.microsoft.com/office/drawing/2014/main" id="{88C43F00-3C1D-4737-92A2-88F18E220F0A}"/>
            </a:ext>
          </a:extLst>
        </xdr:cNvPr>
        <xdr:cNvSpPr>
          <a:spLocks noChangeShapeType="1"/>
        </xdr:cNvSpPr>
      </xdr:nvSpPr>
      <xdr:spPr bwMode="auto">
        <a:xfrm flipH="1" flipV="1">
          <a:off x="1681161" y="7467598"/>
          <a:ext cx="404813" cy="8143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100011</xdr:colOff>
      <xdr:row>27</xdr:row>
      <xdr:rowOff>152398</xdr:rowOff>
    </xdr:from>
    <xdr:to>
      <xdr:col>9</xdr:col>
      <xdr:colOff>290513</xdr:colOff>
      <xdr:row>29</xdr:row>
      <xdr:rowOff>109538</xdr:rowOff>
    </xdr:to>
    <xdr:sp macro="" textlink="">
      <xdr:nvSpPr>
        <xdr:cNvPr id="68" name="Line 153">
          <a:extLst>
            <a:ext uri="{FF2B5EF4-FFF2-40B4-BE49-F238E27FC236}">
              <a16:creationId xmlns:a16="http://schemas.microsoft.com/office/drawing/2014/main" id="{D537B911-91BE-4129-92B6-805029695A75}"/>
            </a:ext>
          </a:extLst>
        </xdr:cNvPr>
        <xdr:cNvSpPr>
          <a:spLocks noChangeShapeType="1"/>
        </xdr:cNvSpPr>
      </xdr:nvSpPr>
      <xdr:spPr bwMode="auto">
        <a:xfrm flipH="1" flipV="1">
          <a:off x="5167311" y="6386511"/>
          <a:ext cx="190502" cy="35242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2"/>
  <sheetViews>
    <sheetView tabSelected="1" topLeftCell="A71" zoomScale="144" zoomScaleNormal="144" zoomScaleSheetLayoutView="100" workbookViewId="0">
      <selection activeCell="B86" sqref="B86"/>
    </sheetView>
  </sheetViews>
  <sheetFormatPr defaultColWidth="8.6640625" defaultRowHeight="15.5" x14ac:dyDescent="0.35"/>
  <cols>
    <col min="1" max="1" width="4.1640625" style="1" customWidth="1"/>
    <col min="2" max="2" width="9.1640625" style="1" customWidth="1"/>
    <col min="3" max="5" width="8.1640625" style="1" customWidth="1"/>
    <col min="6" max="6" width="6.6640625" style="1" customWidth="1"/>
    <col min="7" max="7" width="8.1640625" style="1" customWidth="1"/>
    <col min="8" max="8" width="9.1640625" style="1" customWidth="1"/>
    <col min="9" max="10" width="4.1640625" style="1" customWidth="1"/>
    <col min="11" max="11" width="8.1640625" style="1" customWidth="1"/>
    <col min="12" max="13" width="8.6640625" style="1" customWidth="1"/>
    <col min="14" max="14" width="13.1640625" style="1" customWidth="1"/>
    <col min="15" max="15" width="4.1640625" style="1" customWidth="1"/>
    <col min="16" max="16384" width="8.6640625" style="1"/>
  </cols>
  <sheetData>
    <row r="1" spans="1:16" ht="86.25" customHeight="1" thickBot="1" x14ac:dyDescent="0.4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6" x14ac:dyDescent="0.35">
      <c r="A2" s="17"/>
      <c r="B2" s="3"/>
      <c r="E2" s="18"/>
      <c r="F2" s="18"/>
      <c r="G2" s="18"/>
      <c r="H2" s="18"/>
      <c r="I2" s="18"/>
      <c r="J2" s="18"/>
      <c r="K2" s="18"/>
      <c r="L2" s="19"/>
      <c r="M2" s="18"/>
      <c r="N2" s="19"/>
      <c r="O2" s="20"/>
    </row>
    <row r="3" spans="1:16" x14ac:dyDescent="0.35">
      <c r="A3" s="21"/>
      <c r="E3" s="18"/>
      <c r="F3" s="18"/>
      <c r="G3" s="18"/>
      <c r="H3" s="18"/>
      <c r="I3" s="18"/>
      <c r="J3" s="18"/>
      <c r="K3" s="18"/>
      <c r="L3" s="19"/>
      <c r="M3" s="18"/>
      <c r="N3" s="19"/>
      <c r="O3" s="20"/>
      <c r="P3" s="2"/>
    </row>
    <row r="4" spans="1:16" x14ac:dyDescent="0.35">
      <c r="A4" s="21"/>
      <c r="B4" s="12" t="s">
        <v>20</v>
      </c>
      <c r="C4" s="13"/>
      <c r="D4" s="14"/>
      <c r="E4" s="82"/>
      <c r="F4" s="83"/>
      <c r="G4" s="83"/>
      <c r="H4" s="83"/>
      <c r="I4" s="83"/>
      <c r="J4" s="83"/>
      <c r="K4" s="84"/>
      <c r="L4" s="15"/>
      <c r="M4" s="22" t="s">
        <v>21</v>
      </c>
      <c r="N4" s="71"/>
      <c r="O4" s="54"/>
      <c r="P4" s="3"/>
    </row>
    <row r="5" spans="1:16" x14ac:dyDescent="0.35">
      <c r="A5" s="21"/>
      <c r="B5" s="12" t="s">
        <v>26</v>
      </c>
      <c r="C5" s="13"/>
      <c r="D5" s="16"/>
      <c r="E5" s="82"/>
      <c r="F5" s="83"/>
      <c r="G5" s="83"/>
      <c r="H5" s="83"/>
      <c r="I5" s="83"/>
      <c r="J5" s="83"/>
      <c r="K5" s="84"/>
      <c r="L5" s="24"/>
      <c r="M5" s="25"/>
      <c r="N5" s="18"/>
      <c r="O5" s="23"/>
      <c r="P5" s="3"/>
    </row>
    <row r="6" spans="1:16" x14ac:dyDescent="0.35">
      <c r="A6" s="21"/>
      <c r="B6" s="12" t="s">
        <v>17</v>
      </c>
      <c r="C6" s="13"/>
      <c r="D6" s="14"/>
      <c r="E6" s="82"/>
      <c r="F6" s="83"/>
      <c r="G6" s="83"/>
      <c r="H6" s="83"/>
      <c r="I6" s="83"/>
      <c r="J6" s="83"/>
      <c r="K6" s="84"/>
      <c r="L6" s="15"/>
      <c r="M6" s="25"/>
      <c r="N6" s="72"/>
      <c r="O6" s="20"/>
    </row>
    <row r="7" spans="1:16" x14ac:dyDescent="0.35">
      <c r="A7" s="21"/>
      <c r="B7" s="18"/>
      <c r="C7" s="18"/>
      <c r="D7" s="18"/>
      <c r="E7" s="18"/>
      <c r="F7" s="18"/>
      <c r="G7" s="18"/>
      <c r="H7" s="18"/>
      <c r="I7" s="18"/>
      <c r="J7" s="18"/>
      <c r="K7" s="18"/>
      <c r="L7" s="26"/>
      <c r="M7" s="27"/>
      <c r="N7" s="18"/>
      <c r="O7" s="20"/>
    </row>
    <row r="8" spans="1:16" x14ac:dyDescent="0.35">
      <c r="A8" s="28"/>
      <c r="B8" s="2"/>
      <c r="C8" s="29"/>
      <c r="D8" s="29"/>
      <c r="E8" s="29"/>
      <c r="F8" s="29"/>
      <c r="G8" s="2"/>
      <c r="H8" s="2"/>
      <c r="I8" s="2"/>
      <c r="J8" s="2"/>
      <c r="K8" s="30"/>
      <c r="L8" s="31"/>
      <c r="M8" s="32"/>
      <c r="N8" s="2"/>
      <c r="O8" s="20"/>
    </row>
    <row r="9" spans="1:16" ht="18" x14ac:dyDescent="0.4">
      <c r="A9" s="80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20"/>
    </row>
    <row r="10" spans="1:16" ht="16" thickBot="1" x14ac:dyDescent="0.4">
      <c r="A10" s="2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0"/>
    </row>
    <row r="11" spans="1:16" ht="16" thickBot="1" x14ac:dyDescent="0.4">
      <c r="A11" s="28"/>
      <c r="B11" s="4"/>
      <c r="C11" s="4"/>
      <c r="D11" s="4"/>
      <c r="E11" s="4"/>
      <c r="F11" s="4"/>
      <c r="G11" s="4"/>
      <c r="H11" s="2"/>
      <c r="I11" s="4"/>
      <c r="J11" s="4"/>
      <c r="K11" s="70"/>
      <c r="L11" s="33" t="s">
        <v>1</v>
      </c>
      <c r="M11" s="33"/>
      <c r="N11" s="33"/>
      <c r="O11" s="20"/>
    </row>
    <row r="12" spans="1:16" x14ac:dyDescent="0.35">
      <c r="A12" s="28"/>
      <c r="B12" s="34"/>
      <c r="C12" s="34"/>
      <c r="D12" s="34"/>
      <c r="E12" s="34"/>
      <c r="F12" s="2"/>
      <c r="G12" s="2"/>
      <c r="I12" s="4"/>
      <c r="J12" s="4"/>
      <c r="K12" s="4"/>
      <c r="L12" s="4" t="s">
        <v>2</v>
      </c>
      <c r="M12" s="6"/>
      <c r="N12" s="6"/>
      <c r="O12" s="20"/>
    </row>
    <row r="13" spans="1:16" x14ac:dyDescent="0.35">
      <c r="A13" s="28"/>
      <c r="B13" s="2"/>
      <c r="C13" s="34"/>
      <c r="D13" s="34"/>
      <c r="E13" s="34"/>
      <c r="F13" s="2"/>
      <c r="G13" s="2"/>
      <c r="H13" s="2"/>
      <c r="I13" s="4"/>
      <c r="J13" s="4"/>
      <c r="K13" s="4"/>
      <c r="L13" s="4"/>
      <c r="M13" s="4"/>
      <c r="N13" s="4"/>
      <c r="O13" s="20"/>
    </row>
    <row r="14" spans="1:16" x14ac:dyDescent="0.35">
      <c r="A14" s="28"/>
      <c r="B14" s="8"/>
      <c r="C14" s="8"/>
      <c r="D14" s="8"/>
      <c r="E14" s="8"/>
      <c r="F14" s="4"/>
      <c r="G14" s="4"/>
      <c r="H14" s="4"/>
      <c r="I14" s="4"/>
      <c r="J14" s="4"/>
      <c r="K14" s="4"/>
      <c r="L14" s="4"/>
      <c r="M14" s="4"/>
      <c r="N14" s="4"/>
      <c r="O14" s="20"/>
    </row>
    <row r="15" spans="1:16" x14ac:dyDescent="0.35">
      <c r="A15" s="28"/>
      <c r="B15" s="8"/>
      <c r="C15" s="35"/>
      <c r="D15" s="35"/>
      <c r="E15" s="8"/>
      <c r="F15" s="4"/>
      <c r="G15" s="4"/>
      <c r="H15" s="4"/>
      <c r="I15" s="4"/>
      <c r="J15" s="4"/>
      <c r="K15" s="4"/>
      <c r="L15" s="4"/>
      <c r="M15" s="4"/>
      <c r="N15" s="4"/>
      <c r="O15" s="20"/>
    </row>
    <row r="16" spans="1:16" x14ac:dyDescent="0.35">
      <c r="A16" s="28"/>
      <c r="B16" s="4" t="s">
        <v>5</v>
      </c>
      <c r="C16" s="35"/>
      <c r="D16" s="35"/>
      <c r="E16" s="8"/>
      <c r="F16" s="4"/>
      <c r="G16" s="4"/>
      <c r="H16" s="4"/>
      <c r="I16" s="4"/>
      <c r="J16" s="4"/>
      <c r="K16" s="4"/>
      <c r="L16" s="4"/>
      <c r="M16" s="4"/>
      <c r="N16" s="4"/>
      <c r="O16" s="20"/>
    </row>
    <row r="17" spans="1:16" x14ac:dyDescent="0.35">
      <c r="A17" s="28"/>
      <c r="B17" s="4" t="s">
        <v>6</v>
      </c>
      <c r="C17" s="35"/>
      <c r="D17" s="35"/>
      <c r="E17" s="8"/>
      <c r="F17" s="4"/>
      <c r="G17" s="4"/>
      <c r="H17" s="4"/>
      <c r="I17" s="4"/>
      <c r="J17" s="4"/>
      <c r="K17" s="4"/>
      <c r="L17" s="4"/>
      <c r="M17" s="2"/>
      <c r="N17" s="2"/>
      <c r="O17" s="20"/>
    </row>
    <row r="18" spans="1:16" ht="16" thickBot="1" x14ac:dyDescent="0.4">
      <c r="A18" s="28"/>
      <c r="B18" s="37" t="s">
        <v>41</v>
      </c>
      <c r="C18" s="35"/>
      <c r="D18" s="35"/>
      <c r="E18" s="8"/>
      <c r="F18" s="4"/>
      <c r="G18" s="4"/>
      <c r="H18" s="4"/>
      <c r="I18" s="4"/>
      <c r="J18" s="4"/>
      <c r="K18" s="4"/>
      <c r="L18" s="4"/>
      <c r="M18" s="2"/>
      <c r="N18" s="2"/>
      <c r="O18" s="20"/>
    </row>
    <row r="19" spans="1:16" ht="16" thickBot="1" x14ac:dyDescent="0.4">
      <c r="A19" s="28"/>
      <c r="B19" s="70"/>
      <c r="C19" s="33" t="s">
        <v>4</v>
      </c>
      <c r="D19" s="4"/>
      <c r="E19" s="4"/>
      <c r="F19" s="4"/>
      <c r="G19" s="4"/>
      <c r="H19" s="4"/>
      <c r="I19" s="4"/>
      <c r="J19" s="4"/>
      <c r="K19" s="4"/>
      <c r="L19" s="4"/>
      <c r="M19" s="2"/>
      <c r="N19" s="2"/>
      <c r="O19" s="20"/>
    </row>
    <row r="20" spans="1:16" x14ac:dyDescent="0.35">
      <c r="A20" s="2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2"/>
      <c r="N20" s="2"/>
      <c r="O20" s="20"/>
    </row>
    <row r="21" spans="1:16" ht="16" thickBot="1" x14ac:dyDescent="0.4">
      <c r="A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2"/>
      <c r="N21" s="2"/>
      <c r="O21" s="20"/>
    </row>
    <row r="22" spans="1:16" ht="16" thickBot="1" x14ac:dyDescent="0.4">
      <c r="A22" s="28"/>
      <c r="B22" s="4" t="s">
        <v>40</v>
      </c>
      <c r="C22" s="4"/>
      <c r="D22" s="4"/>
      <c r="E22" s="4"/>
      <c r="F22" s="4"/>
      <c r="G22" s="4"/>
      <c r="H22" s="4"/>
      <c r="I22" s="4"/>
      <c r="J22" s="4"/>
      <c r="K22" s="4"/>
      <c r="L22" s="70"/>
      <c r="M22" s="4" t="s">
        <v>43</v>
      </c>
      <c r="N22" s="36"/>
      <c r="O22" s="20"/>
    </row>
    <row r="23" spans="1:16" ht="16" thickBot="1" x14ac:dyDescent="0.4">
      <c r="A23" s="28"/>
      <c r="B23" s="70"/>
      <c r="C23" s="33" t="s">
        <v>4</v>
      </c>
      <c r="D23" s="33"/>
      <c r="E23" s="4"/>
      <c r="F23" s="4"/>
      <c r="G23" s="4"/>
      <c r="H23" s="4"/>
      <c r="I23" s="4"/>
      <c r="J23" s="4"/>
      <c r="K23" s="4"/>
      <c r="L23" s="4"/>
      <c r="M23" s="4"/>
      <c r="N23" s="7"/>
      <c r="O23" s="20"/>
    </row>
    <row r="24" spans="1:16" x14ac:dyDescent="0.35">
      <c r="A24" s="28"/>
      <c r="C24" s="4"/>
      <c r="D24" s="4"/>
      <c r="E24" s="4"/>
      <c r="F24" s="4"/>
      <c r="G24" s="4"/>
      <c r="H24" s="4"/>
      <c r="I24" s="4"/>
      <c r="J24" s="4"/>
      <c r="K24" s="4"/>
      <c r="L24" s="2"/>
      <c r="M24" s="4"/>
      <c r="N24" s="2"/>
      <c r="O24" s="20"/>
    </row>
    <row r="25" spans="1:16" x14ac:dyDescent="0.35">
      <c r="A25" s="28"/>
      <c r="D25" s="4"/>
      <c r="E25" s="4"/>
      <c r="F25" s="4"/>
      <c r="G25" s="4"/>
      <c r="H25" s="4"/>
      <c r="I25" s="4"/>
      <c r="J25" s="4"/>
      <c r="K25" s="4"/>
      <c r="L25" s="2"/>
      <c r="M25" s="4"/>
      <c r="N25" s="2"/>
      <c r="O25" s="20"/>
    </row>
    <row r="26" spans="1:16" x14ac:dyDescent="0.35">
      <c r="A26" s="28"/>
      <c r="D26" s="4"/>
      <c r="E26" s="4"/>
      <c r="F26" s="4"/>
      <c r="H26" s="4"/>
      <c r="I26" s="4"/>
      <c r="J26" s="4"/>
      <c r="K26" s="4"/>
      <c r="L26" s="2"/>
      <c r="M26" s="2"/>
      <c r="N26" s="2"/>
      <c r="O26" s="20"/>
      <c r="P26" s="5"/>
    </row>
    <row r="27" spans="1:16" x14ac:dyDescent="0.35">
      <c r="A27" s="28"/>
      <c r="C27" s="4"/>
      <c r="D27" s="4"/>
      <c r="E27" s="4"/>
      <c r="F27" s="4"/>
      <c r="G27" s="4"/>
      <c r="H27" s="4"/>
      <c r="I27" s="2"/>
      <c r="J27" s="2"/>
      <c r="K27" s="4"/>
      <c r="L27" s="2"/>
      <c r="M27" s="2"/>
      <c r="N27" s="2"/>
      <c r="O27" s="20"/>
    </row>
    <row r="28" spans="1:16" x14ac:dyDescent="0.35">
      <c r="A28" s="28"/>
      <c r="D28" s="33"/>
      <c r="E28" s="4"/>
      <c r="F28" s="4"/>
      <c r="G28" s="4"/>
      <c r="H28" s="4"/>
      <c r="I28" s="4"/>
      <c r="J28" s="4"/>
      <c r="K28" s="4"/>
      <c r="L28" s="4"/>
      <c r="M28" s="2"/>
      <c r="N28" s="2"/>
      <c r="O28" s="20"/>
    </row>
    <row r="29" spans="1:16" ht="16" thickBot="1" x14ac:dyDescent="0.4">
      <c r="A29" s="28"/>
      <c r="B29" s="4" t="s">
        <v>51</v>
      </c>
      <c r="C29" s="8"/>
      <c r="D29" s="8"/>
      <c r="E29" s="4"/>
      <c r="F29" s="4"/>
      <c r="G29" s="4"/>
      <c r="H29" s="4"/>
      <c r="I29" s="4"/>
      <c r="J29" s="4"/>
      <c r="K29" s="4"/>
      <c r="L29" s="4" t="s">
        <v>42</v>
      </c>
      <c r="M29" s="2"/>
      <c r="N29" s="2"/>
      <c r="O29" s="20"/>
    </row>
    <row r="30" spans="1:16" ht="16" thickBot="1" x14ac:dyDescent="0.4">
      <c r="A30" s="28"/>
      <c r="B30" s="4" t="s">
        <v>52</v>
      </c>
      <c r="C30" s="4"/>
      <c r="D30" s="4"/>
      <c r="E30" s="4"/>
      <c r="F30" s="2"/>
      <c r="G30" s="38"/>
      <c r="H30" s="4"/>
      <c r="I30" s="38"/>
      <c r="J30" s="38"/>
      <c r="K30" s="4"/>
      <c r="L30" s="70"/>
      <c r="M30" s="4" t="s">
        <v>22</v>
      </c>
      <c r="N30" s="2"/>
      <c r="O30" s="20"/>
    </row>
    <row r="31" spans="1:16" ht="16" thickBot="1" x14ac:dyDescent="0.4">
      <c r="A31" s="28"/>
      <c r="B31" s="70"/>
      <c r="C31" s="33" t="s">
        <v>4</v>
      </c>
      <c r="E31" s="4"/>
      <c r="F31" s="2"/>
      <c r="G31" s="4"/>
      <c r="H31" s="4"/>
      <c r="I31" s="4"/>
      <c r="J31" s="4"/>
      <c r="K31" s="4"/>
      <c r="L31" s="4" t="s">
        <v>54</v>
      </c>
      <c r="M31" s="60"/>
      <c r="N31" s="2"/>
      <c r="O31" s="20"/>
    </row>
    <row r="32" spans="1:16" x14ac:dyDescent="0.35">
      <c r="A32" s="28"/>
      <c r="D32" s="4"/>
      <c r="E32" s="4"/>
      <c r="F32" s="38"/>
      <c r="G32" s="39"/>
      <c r="H32" s="4"/>
      <c r="I32" s="39"/>
      <c r="J32" s="39"/>
      <c r="K32" s="38"/>
      <c r="L32" s="4"/>
      <c r="M32" s="60"/>
      <c r="N32" s="60"/>
      <c r="O32" s="68"/>
      <c r="P32" s="69"/>
    </row>
    <row r="33" spans="1:15" x14ac:dyDescent="0.35">
      <c r="A33" s="28"/>
      <c r="D33" s="4"/>
      <c r="E33" s="4"/>
      <c r="F33" s="2"/>
      <c r="G33" s="38"/>
      <c r="H33" s="4"/>
      <c r="I33" s="38"/>
      <c r="J33" s="38"/>
      <c r="K33" s="4"/>
      <c r="L33" s="4"/>
      <c r="M33" s="2"/>
      <c r="N33" s="2"/>
      <c r="O33" s="20"/>
    </row>
    <row r="34" spans="1:15" x14ac:dyDescent="0.35">
      <c r="A34" s="28"/>
      <c r="D34" s="33"/>
      <c r="E34" s="4"/>
      <c r="F34" s="4"/>
      <c r="G34" s="4"/>
      <c r="H34" s="4"/>
      <c r="I34" s="4"/>
      <c r="J34" s="4"/>
      <c r="K34" s="4"/>
      <c r="L34" s="4"/>
      <c r="M34" s="2"/>
      <c r="N34" s="2"/>
      <c r="O34" s="20"/>
    </row>
    <row r="35" spans="1:15" x14ac:dyDescent="0.35">
      <c r="A35" s="28"/>
      <c r="B35" s="4"/>
      <c r="C35" s="4"/>
      <c r="D35" s="4"/>
      <c r="G35" s="4"/>
      <c r="H35" s="4"/>
      <c r="I35" s="4"/>
      <c r="J35" s="4"/>
      <c r="K35" s="4"/>
      <c r="L35" s="4"/>
      <c r="M35" s="2"/>
      <c r="N35" s="2"/>
      <c r="O35" s="20"/>
    </row>
    <row r="36" spans="1:15" ht="16" thickBot="1" x14ac:dyDescent="0.4">
      <c r="A36" s="28"/>
      <c r="B36" s="4"/>
      <c r="C36" s="4"/>
      <c r="D36" s="4"/>
      <c r="E36" s="4" t="s">
        <v>39</v>
      </c>
      <c r="G36" s="4"/>
      <c r="H36" s="4"/>
      <c r="I36" s="4"/>
      <c r="J36" s="4"/>
      <c r="K36" s="2"/>
      <c r="L36" s="4" t="s">
        <v>38</v>
      </c>
      <c r="M36" s="2"/>
      <c r="N36" s="2"/>
      <c r="O36" s="20"/>
    </row>
    <row r="37" spans="1:15" ht="16" thickBot="1" x14ac:dyDescent="0.4">
      <c r="A37" s="28"/>
      <c r="B37" s="4"/>
      <c r="C37" s="4"/>
      <c r="D37" s="4"/>
      <c r="E37" s="4" t="s">
        <v>33</v>
      </c>
      <c r="F37" s="4"/>
      <c r="G37" s="4"/>
      <c r="H37" s="4"/>
      <c r="I37" s="4"/>
      <c r="J37" s="4"/>
      <c r="K37" s="2"/>
      <c r="L37" s="70"/>
      <c r="M37" s="4" t="s">
        <v>7</v>
      </c>
      <c r="N37" s="2"/>
      <c r="O37" s="20"/>
    </row>
    <row r="38" spans="1:15" ht="16" thickBot="1" x14ac:dyDescent="0.4">
      <c r="A38" s="28"/>
      <c r="B38" s="4"/>
      <c r="C38" s="4"/>
      <c r="D38" s="4"/>
      <c r="E38" s="70"/>
      <c r="F38" s="4" t="s">
        <v>48</v>
      </c>
      <c r="G38" s="4"/>
      <c r="H38" s="4"/>
      <c r="I38" s="4"/>
      <c r="J38" s="4"/>
      <c r="K38" s="2"/>
      <c r="L38" s="4"/>
      <c r="M38" s="2"/>
      <c r="N38" s="2"/>
      <c r="O38" s="20"/>
    </row>
    <row r="39" spans="1:15" x14ac:dyDescent="0.35">
      <c r="A39" s="2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2"/>
      <c r="N39" s="2"/>
      <c r="O39" s="20"/>
    </row>
    <row r="40" spans="1:15" ht="16" thickBot="1" x14ac:dyDescent="0.4">
      <c r="A40" s="28"/>
      <c r="B40" s="4"/>
      <c r="C40" s="4"/>
      <c r="D40" s="4"/>
      <c r="E40" s="4" t="s">
        <v>32</v>
      </c>
      <c r="F40" s="2"/>
      <c r="G40" s="4"/>
      <c r="H40" s="4"/>
      <c r="I40" s="4"/>
      <c r="J40" s="4"/>
      <c r="M40" s="2"/>
      <c r="N40" s="2"/>
      <c r="O40" s="20"/>
    </row>
    <row r="41" spans="1:15" ht="16" thickBot="1" x14ac:dyDescent="0.4">
      <c r="A41" s="28"/>
      <c r="B41" s="4"/>
      <c r="C41" s="4"/>
      <c r="D41" s="4"/>
      <c r="E41" s="70"/>
      <c r="F41" s="33" t="s">
        <v>8</v>
      </c>
      <c r="G41" s="4"/>
      <c r="H41" s="4"/>
      <c r="I41" s="4"/>
      <c r="J41" s="4"/>
      <c r="M41" s="2"/>
      <c r="N41" s="2"/>
      <c r="O41" s="20"/>
    </row>
    <row r="42" spans="1:15" ht="16" thickBot="1" x14ac:dyDescent="0.4">
      <c r="A42" s="28"/>
      <c r="B42" s="4"/>
      <c r="C42" s="4"/>
      <c r="D42" s="4"/>
      <c r="E42" s="2"/>
      <c r="F42" s="2"/>
      <c r="G42" s="4"/>
      <c r="H42" s="4"/>
      <c r="I42" s="4"/>
      <c r="J42" s="4"/>
      <c r="M42" s="2"/>
      <c r="N42" s="2"/>
      <c r="O42" s="20"/>
    </row>
    <row r="43" spans="1:15" ht="16" thickBot="1" x14ac:dyDescent="0.4">
      <c r="A43" s="28"/>
      <c r="B43" s="2"/>
      <c r="C43" s="2"/>
      <c r="D43" s="2"/>
      <c r="E43" s="70"/>
      <c r="F43" s="4" t="s">
        <v>9</v>
      </c>
      <c r="G43" s="2"/>
      <c r="H43" s="2"/>
      <c r="I43" s="2"/>
      <c r="J43" s="2"/>
      <c r="M43" s="4"/>
      <c r="N43" s="4"/>
      <c r="O43" s="20"/>
    </row>
    <row r="44" spans="1:15" x14ac:dyDescent="0.35">
      <c r="A44" s="2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0"/>
    </row>
    <row r="45" spans="1:15" ht="16" thickBot="1" x14ac:dyDescent="0.4">
      <c r="A45" s="5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3"/>
    </row>
    <row r="46" spans="1:15" x14ac:dyDescent="0.35">
      <c r="A46" s="28"/>
      <c r="B46" s="3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0"/>
    </row>
    <row r="47" spans="1:15" x14ac:dyDescent="0.35">
      <c r="A47" s="28"/>
      <c r="B47" s="3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0"/>
    </row>
    <row r="48" spans="1:15" x14ac:dyDescent="0.35">
      <c r="A48" s="28"/>
      <c r="B48" s="3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0"/>
    </row>
    <row r="49" spans="1:15" ht="18" x14ac:dyDescent="0.4">
      <c r="A49" s="40"/>
      <c r="B49" s="9" t="s">
        <v>0</v>
      </c>
      <c r="C49" s="41"/>
      <c r="D49" s="41"/>
      <c r="E49" s="41"/>
      <c r="F49" s="41"/>
      <c r="G49" s="41"/>
      <c r="H49" s="42"/>
      <c r="I49" s="42"/>
      <c r="J49" s="42"/>
      <c r="K49" s="42"/>
      <c r="L49" s="42"/>
      <c r="M49" s="42"/>
      <c r="N49" s="42"/>
      <c r="O49" s="20"/>
    </row>
    <row r="50" spans="1:15" x14ac:dyDescent="0.35">
      <c r="A50" s="28"/>
      <c r="B50" s="3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0"/>
    </row>
    <row r="51" spans="1:15" x14ac:dyDescent="0.35">
      <c r="A51" s="28"/>
      <c r="B51" s="38"/>
      <c r="C51" s="2" t="s">
        <v>46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0"/>
    </row>
    <row r="52" spans="1:15" x14ac:dyDescent="0.35">
      <c r="A52" s="28"/>
      <c r="B52" s="2"/>
      <c r="C52" s="61" t="s">
        <v>10</v>
      </c>
      <c r="D52" s="4"/>
      <c r="E52" s="4"/>
      <c r="F52" s="4"/>
      <c r="G52" s="2"/>
      <c r="H52" s="73">
        <f>+L22*0.433</f>
        <v>0</v>
      </c>
      <c r="I52" s="33" t="s">
        <v>4</v>
      </c>
      <c r="J52" s="33"/>
      <c r="K52" s="2"/>
      <c r="L52" s="2"/>
      <c r="M52" s="2"/>
      <c r="N52" s="2"/>
      <c r="O52" s="20"/>
    </row>
    <row r="53" spans="1:15" x14ac:dyDescent="0.35">
      <c r="A53" s="28"/>
      <c r="B53" s="2"/>
      <c r="C53" s="60" t="s">
        <v>49</v>
      </c>
      <c r="D53" s="4"/>
      <c r="E53" s="4"/>
      <c r="F53" s="4"/>
      <c r="G53" s="2"/>
      <c r="H53" s="73">
        <f>PRODUCT(H52,0.1)</f>
        <v>0</v>
      </c>
      <c r="I53" s="33" t="s">
        <v>4</v>
      </c>
      <c r="J53" s="4"/>
      <c r="K53" s="61" t="s">
        <v>44</v>
      </c>
      <c r="L53" s="2"/>
      <c r="M53" s="2"/>
      <c r="N53" s="2"/>
      <c r="O53" s="20"/>
    </row>
    <row r="54" spans="1:15" x14ac:dyDescent="0.35">
      <c r="A54" s="28"/>
      <c r="B54" s="2"/>
      <c r="C54" s="61" t="s">
        <v>42</v>
      </c>
      <c r="D54" s="4"/>
      <c r="E54" s="4"/>
      <c r="F54" s="4"/>
      <c r="G54" s="2"/>
      <c r="H54" s="73">
        <f>L30</f>
        <v>0</v>
      </c>
      <c r="I54" s="33" t="s">
        <v>4</v>
      </c>
      <c r="J54" s="33"/>
      <c r="L54" s="2"/>
      <c r="M54" s="2"/>
      <c r="N54" s="2"/>
      <c r="O54" s="20"/>
    </row>
    <row r="55" spans="1:15" x14ac:dyDescent="0.35">
      <c r="A55" s="28"/>
      <c r="B55" s="2"/>
      <c r="C55" s="61" t="s">
        <v>53</v>
      </c>
      <c r="D55" s="4"/>
      <c r="E55" s="4"/>
      <c r="F55" s="4"/>
      <c r="G55" s="2"/>
      <c r="H55" s="73">
        <v>5</v>
      </c>
      <c r="I55" s="33" t="s">
        <v>4</v>
      </c>
      <c r="J55" s="33"/>
      <c r="K55" s="2"/>
      <c r="L55" s="2"/>
      <c r="M55" s="2"/>
      <c r="N55" s="2"/>
      <c r="O55" s="20"/>
    </row>
    <row r="56" spans="1:15" ht="16" thickBot="1" x14ac:dyDescent="0.4">
      <c r="A56" s="28"/>
      <c r="B56" s="2"/>
      <c r="C56" s="61" t="s">
        <v>11</v>
      </c>
      <c r="D56" s="4"/>
      <c r="E56" s="4"/>
      <c r="F56" s="4"/>
      <c r="G56" s="2"/>
      <c r="H56" s="74">
        <f>+K11</f>
        <v>0</v>
      </c>
      <c r="I56" s="33" t="s">
        <v>4</v>
      </c>
      <c r="J56" s="4"/>
      <c r="K56" s="2"/>
      <c r="L56" s="2"/>
      <c r="M56" s="2"/>
      <c r="N56" s="2"/>
      <c r="O56" s="20"/>
    </row>
    <row r="57" spans="1:15" ht="16" thickTop="1" x14ac:dyDescent="0.35">
      <c r="A57" s="28"/>
      <c r="B57" s="2"/>
      <c r="C57" s="67" t="s">
        <v>18</v>
      </c>
      <c r="D57" s="4"/>
      <c r="E57" s="4"/>
      <c r="F57" s="4"/>
      <c r="G57" s="2"/>
      <c r="H57" s="73">
        <f>SUM(H52:H56)</f>
        <v>5</v>
      </c>
      <c r="I57" s="33" t="s">
        <v>4</v>
      </c>
      <c r="J57" s="4"/>
      <c r="K57" s="2"/>
      <c r="L57" s="2"/>
      <c r="M57" s="2"/>
      <c r="N57" s="2"/>
      <c r="O57" s="20"/>
    </row>
    <row r="58" spans="1:15" x14ac:dyDescent="0.35">
      <c r="A58" s="28"/>
      <c r="B58" s="2"/>
      <c r="C58" s="4"/>
      <c r="D58" s="4"/>
      <c r="E58" s="4"/>
      <c r="F58" s="4"/>
      <c r="G58" s="2"/>
      <c r="H58" s="73"/>
      <c r="I58" s="4"/>
      <c r="J58" s="33"/>
      <c r="K58" s="2"/>
      <c r="L58" s="2"/>
      <c r="M58" s="2"/>
      <c r="N58" s="2"/>
      <c r="O58" s="20"/>
    </row>
    <row r="59" spans="1:15" x14ac:dyDescent="0.35">
      <c r="A59" s="28"/>
      <c r="B59" s="2"/>
      <c r="C59" s="2" t="s">
        <v>47</v>
      </c>
      <c r="D59" s="4"/>
      <c r="E59" s="4"/>
      <c r="F59" s="4"/>
      <c r="G59" s="2"/>
      <c r="H59" s="73"/>
      <c r="I59" s="4"/>
      <c r="J59" s="33"/>
      <c r="K59" s="2"/>
      <c r="L59" s="2"/>
      <c r="M59" s="2"/>
      <c r="N59" s="2"/>
      <c r="O59" s="20"/>
    </row>
    <row r="60" spans="1:15" x14ac:dyDescent="0.35">
      <c r="A60" s="28"/>
      <c r="B60" s="2"/>
      <c r="C60" s="61" t="s">
        <v>37</v>
      </c>
      <c r="D60" s="4"/>
      <c r="E60" s="4"/>
      <c r="F60" s="4"/>
      <c r="G60" s="2"/>
      <c r="H60" s="73">
        <f>E41</f>
        <v>0</v>
      </c>
      <c r="I60" s="33" t="s">
        <v>4</v>
      </c>
      <c r="J60" s="4"/>
      <c r="K60" s="2"/>
      <c r="L60" s="2"/>
      <c r="M60" s="2"/>
      <c r="N60" s="2"/>
      <c r="O60" s="20"/>
    </row>
    <row r="61" spans="1:15" x14ac:dyDescent="0.35">
      <c r="A61" s="28"/>
      <c r="B61" s="2"/>
      <c r="C61" s="61" t="s">
        <v>34</v>
      </c>
      <c r="D61" s="4"/>
      <c r="E61" s="4"/>
      <c r="F61" s="4"/>
      <c r="G61" s="2"/>
      <c r="H61" s="73">
        <f>(B31)</f>
        <v>0</v>
      </c>
      <c r="I61" s="43" t="s">
        <v>22</v>
      </c>
      <c r="J61" s="33"/>
      <c r="K61" s="2"/>
      <c r="L61" s="2"/>
      <c r="M61" s="2"/>
      <c r="N61" s="2"/>
      <c r="O61" s="20"/>
    </row>
    <row r="62" spans="1:15" x14ac:dyDescent="0.35">
      <c r="A62" s="28"/>
      <c r="B62" s="2"/>
      <c r="C62" s="61" t="s">
        <v>35</v>
      </c>
      <c r="D62" s="4"/>
      <c r="E62" s="4"/>
      <c r="F62" s="4"/>
      <c r="G62" s="2"/>
      <c r="H62" s="73">
        <f>(E38*0.433)</f>
        <v>0</v>
      </c>
      <c r="I62" s="43" t="s">
        <v>22</v>
      </c>
      <c r="K62" s="65" t="s">
        <v>36</v>
      </c>
      <c r="L62" s="2"/>
      <c r="M62" s="2"/>
      <c r="N62" s="2"/>
      <c r="O62" s="20"/>
    </row>
    <row r="63" spans="1:15" x14ac:dyDescent="0.35">
      <c r="A63" s="28"/>
      <c r="B63" s="2"/>
      <c r="C63" s="61" t="s">
        <v>3</v>
      </c>
      <c r="D63" s="4"/>
      <c r="E63" s="4"/>
      <c r="F63" s="4"/>
      <c r="G63" s="2"/>
      <c r="H63" s="73">
        <f>+B23</f>
        <v>0</v>
      </c>
      <c r="I63" s="33" t="s">
        <v>4</v>
      </c>
      <c r="J63" s="4"/>
      <c r="K63" s="2"/>
      <c r="L63" s="2"/>
      <c r="M63" s="2"/>
      <c r="N63" s="2"/>
      <c r="O63" s="20"/>
    </row>
    <row r="64" spans="1:15" x14ac:dyDescent="0.35">
      <c r="A64" s="28"/>
      <c r="B64" s="2"/>
      <c r="C64" s="61" t="s">
        <v>45</v>
      </c>
      <c r="D64" s="4"/>
      <c r="E64" s="4"/>
      <c r="F64" s="4"/>
      <c r="G64" s="2"/>
      <c r="H64" s="73">
        <f>+B19</f>
        <v>0</v>
      </c>
      <c r="I64" s="33" t="s">
        <v>4</v>
      </c>
      <c r="J64" s="4"/>
      <c r="K64" s="2"/>
      <c r="L64" s="2"/>
      <c r="M64" s="2"/>
      <c r="N64" s="2"/>
      <c r="O64" s="20"/>
    </row>
    <row r="65" spans="1:15" ht="16" thickBot="1" x14ac:dyDescent="0.4">
      <c r="A65" s="28"/>
      <c r="B65" s="2"/>
      <c r="C65" s="4"/>
      <c r="D65" s="4"/>
      <c r="E65" s="4"/>
      <c r="F65" s="4"/>
      <c r="G65" s="2"/>
      <c r="H65" s="74"/>
      <c r="I65" s="33" t="s">
        <v>4</v>
      </c>
      <c r="J65" s="2"/>
      <c r="K65" s="2"/>
      <c r="L65" s="2"/>
      <c r="M65" s="2"/>
      <c r="N65" s="2"/>
      <c r="O65" s="20"/>
    </row>
    <row r="66" spans="1:15" ht="16" thickTop="1" x14ac:dyDescent="0.35">
      <c r="A66" s="28"/>
      <c r="B66" s="2"/>
      <c r="C66" s="67" t="s">
        <v>12</v>
      </c>
      <c r="D66" s="4"/>
      <c r="E66" s="4"/>
      <c r="F66" s="4"/>
      <c r="G66" s="2"/>
      <c r="H66" s="73">
        <f>+H60-H61-H62-H63-H64-H65</f>
        <v>0</v>
      </c>
      <c r="I66" s="33" t="s">
        <v>4</v>
      </c>
      <c r="J66" s="4"/>
      <c r="K66" s="2"/>
      <c r="L66" s="2"/>
      <c r="M66" s="2"/>
      <c r="N66" s="2"/>
      <c r="O66" s="20"/>
    </row>
    <row r="67" spans="1:15" x14ac:dyDescent="0.35">
      <c r="A67" s="28"/>
      <c r="B67" s="2"/>
      <c r="C67" s="4"/>
      <c r="D67" s="4"/>
      <c r="E67" s="4"/>
      <c r="F67" s="4"/>
      <c r="G67" s="2"/>
      <c r="H67" s="73"/>
      <c r="I67" s="33"/>
      <c r="J67" s="33"/>
      <c r="K67" s="2"/>
      <c r="L67" s="2"/>
      <c r="M67" s="2"/>
      <c r="N67" s="2"/>
      <c r="O67" s="20"/>
    </row>
    <row r="68" spans="1:15" x14ac:dyDescent="0.35">
      <c r="H68" s="75"/>
      <c r="J68" s="33"/>
      <c r="K68" s="66"/>
      <c r="L68" s="2"/>
      <c r="M68" s="2"/>
      <c r="N68" s="2"/>
      <c r="O68" s="20"/>
    </row>
    <row r="69" spans="1:15" x14ac:dyDescent="0.35">
      <c r="A69" s="28"/>
      <c r="B69" s="2"/>
      <c r="C69" s="4"/>
      <c r="D69" s="4"/>
      <c r="E69" s="4"/>
      <c r="F69" s="4"/>
      <c r="G69" s="2"/>
      <c r="H69" s="76"/>
      <c r="I69" s="4"/>
      <c r="J69" s="4"/>
      <c r="K69" s="2"/>
      <c r="L69" s="66"/>
      <c r="M69" s="2"/>
      <c r="N69" s="2"/>
      <c r="O69" s="20"/>
    </row>
    <row r="70" spans="1:15" x14ac:dyDescent="0.35">
      <c r="A70" s="28"/>
      <c r="B70" s="2"/>
      <c r="C70" s="67" t="s">
        <v>19</v>
      </c>
      <c r="D70" s="4"/>
      <c r="E70" s="4"/>
      <c r="F70" s="4"/>
      <c r="G70" s="2"/>
      <c r="H70" s="73">
        <f>+H57-H66</f>
        <v>5</v>
      </c>
      <c r="I70" s="33" t="s">
        <v>4</v>
      </c>
      <c r="J70" s="33"/>
      <c r="K70" s="2"/>
      <c r="L70" s="2"/>
      <c r="M70" s="2"/>
      <c r="N70" s="2"/>
      <c r="O70" s="20"/>
    </row>
    <row r="71" spans="1:15" x14ac:dyDescent="0.35">
      <c r="A71" s="28"/>
      <c r="B71" s="4"/>
      <c r="C71" s="4"/>
      <c r="D71" s="4"/>
      <c r="E71" s="4"/>
      <c r="F71" s="4"/>
      <c r="G71" s="4"/>
      <c r="H71" s="76"/>
      <c r="I71" s="2"/>
      <c r="J71" s="2"/>
      <c r="K71" s="2"/>
      <c r="L71" s="2"/>
      <c r="M71" s="2"/>
      <c r="N71" s="2"/>
      <c r="O71" s="20"/>
    </row>
    <row r="72" spans="1:15" x14ac:dyDescent="0.35">
      <c r="A72" s="28"/>
      <c r="B72" s="4"/>
      <c r="C72" s="4"/>
      <c r="D72" s="4"/>
      <c r="E72" s="4"/>
      <c r="F72" s="4"/>
      <c r="G72" s="4"/>
      <c r="H72" s="73"/>
      <c r="I72" s="33"/>
      <c r="J72" s="2"/>
      <c r="K72" s="2"/>
      <c r="L72" s="2"/>
      <c r="M72" s="2"/>
      <c r="N72" s="2"/>
      <c r="O72" s="20"/>
    </row>
    <row r="73" spans="1:15" x14ac:dyDescent="0.35">
      <c r="A73" s="28"/>
      <c r="B73" s="4"/>
      <c r="C73" s="4"/>
      <c r="D73" s="4"/>
      <c r="E73" s="4"/>
      <c r="F73" s="4"/>
      <c r="G73" s="4"/>
      <c r="H73" s="76"/>
      <c r="I73" s="2"/>
      <c r="J73" s="2"/>
      <c r="K73" s="66"/>
      <c r="L73" s="2"/>
      <c r="M73" s="2"/>
      <c r="N73" s="2"/>
      <c r="O73" s="20"/>
    </row>
    <row r="74" spans="1:15" ht="18" x14ac:dyDescent="0.4">
      <c r="A74" s="28"/>
      <c r="B74" s="9" t="s">
        <v>13</v>
      </c>
      <c r="C74" s="41"/>
      <c r="D74" s="41"/>
      <c r="E74" s="41"/>
      <c r="F74" s="41"/>
      <c r="G74" s="4"/>
      <c r="H74" s="76"/>
      <c r="I74" s="2"/>
      <c r="J74" s="2"/>
      <c r="K74" s="66"/>
      <c r="L74" s="2"/>
      <c r="M74" s="2"/>
      <c r="N74" s="2"/>
      <c r="O74" s="20"/>
    </row>
    <row r="75" spans="1:15" x14ac:dyDescent="0.35">
      <c r="A75" s="28"/>
      <c r="B75" s="4"/>
      <c r="C75" s="4"/>
      <c r="D75" s="4"/>
      <c r="E75" s="4"/>
      <c r="F75" s="4"/>
      <c r="G75" s="4"/>
      <c r="H75" s="76"/>
      <c r="I75" s="2"/>
      <c r="J75" s="2"/>
      <c r="K75" s="66"/>
      <c r="L75" s="2"/>
      <c r="M75" s="2"/>
      <c r="N75" s="2"/>
      <c r="O75" s="20"/>
    </row>
    <row r="76" spans="1:15" x14ac:dyDescent="0.35">
      <c r="A76" s="28"/>
      <c r="B76" s="4" t="s">
        <v>14</v>
      </c>
      <c r="C76" s="4"/>
      <c r="D76" s="4"/>
      <c r="E76" s="4"/>
      <c r="F76" s="4">
        <f>+L37</f>
        <v>0</v>
      </c>
      <c r="G76" s="4" t="s">
        <v>15</v>
      </c>
      <c r="H76" s="73">
        <f>+H70*2.31</f>
        <v>11.55</v>
      </c>
      <c r="I76" s="4" t="s">
        <v>16</v>
      </c>
      <c r="J76" s="2"/>
      <c r="K76" s="66"/>
      <c r="L76" s="2"/>
      <c r="M76" s="2"/>
      <c r="N76" s="2"/>
      <c r="O76" s="20"/>
    </row>
    <row r="77" spans="1:15" customFormat="1" x14ac:dyDescent="0.35">
      <c r="A77" s="44"/>
      <c r="O77" s="45"/>
    </row>
    <row r="78" spans="1:15" ht="16" thickBot="1" x14ac:dyDescent="0.4">
      <c r="A78" s="28"/>
      <c r="B78" s="4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  <c r="O78" s="20"/>
    </row>
    <row r="79" spans="1:15" x14ac:dyDescent="0.35">
      <c r="A79" s="46"/>
      <c r="B79" s="85" t="s">
        <v>27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7"/>
      <c r="O79" s="20"/>
    </row>
    <row r="80" spans="1:15" ht="16.5" customHeight="1" x14ac:dyDescent="0.4">
      <c r="A80" s="47"/>
      <c r="B80" s="62" t="s">
        <v>25</v>
      </c>
      <c r="C80" s="11"/>
      <c r="D80" s="11"/>
      <c r="E80" s="11"/>
      <c r="F80" s="11"/>
      <c r="G80" s="88"/>
      <c r="H80" s="89"/>
      <c r="I80" s="89"/>
      <c r="J80" s="89"/>
      <c r="K80" s="89"/>
      <c r="L80" s="89"/>
      <c r="M80" s="89"/>
      <c r="N80" s="90"/>
      <c r="O80" s="20"/>
    </row>
    <row r="81" spans="1:17" ht="16.5" customHeight="1" x14ac:dyDescent="0.4">
      <c r="A81" s="47"/>
      <c r="B81" s="62" t="s">
        <v>50</v>
      </c>
      <c r="C81" s="11"/>
      <c r="D81" s="11"/>
      <c r="E81" s="11"/>
      <c r="F81" s="11"/>
      <c r="G81" s="57"/>
      <c r="H81" s="58"/>
      <c r="I81" s="58"/>
      <c r="J81" s="58"/>
      <c r="K81" s="58"/>
      <c r="L81" s="58"/>
      <c r="M81" s="58"/>
      <c r="N81" s="59"/>
      <c r="O81" s="20"/>
    </row>
    <row r="82" spans="1:17" ht="16.5" customHeight="1" x14ac:dyDescent="0.4">
      <c r="A82" s="47"/>
      <c r="B82" s="63" t="s">
        <v>31</v>
      </c>
      <c r="C82" s="11"/>
      <c r="D82" s="11"/>
      <c r="E82" s="11"/>
      <c r="F82" s="11"/>
      <c r="G82" s="57"/>
      <c r="H82" s="58"/>
      <c r="I82" s="58"/>
      <c r="J82" s="58"/>
      <c r="K82" s="58"/>
      <c r="L82" s="58"/>
      <c r="M82" s="58"/>
      <c r="N82" s="59"/>
      <c r="O82" s="20"/>
    </row>
    <row r="83" spans="1:17" ht="16.5" customHeight="1" x14ac:dyDescent="0.4">
      <c r="A83" s="47"/>
      <c r="B83" s="63" t="s">
        <v>24</v>
      </c>
      <c r="C83" s="11"/>
      <c r="D83" s="11"/>
      <c r="E83" s="11"/>
      <c r="F83" s="11"/>
      <c r="G83" s="88"/>
      <c r="H83" s="89"/>
      <c r="I83" s="89"/>
      <c r="J83" s="89"/>
      <c r="K83" s="89"/>
      <c r="L83" s="89"/>
      <c r="M83" s="89"/>
      <c r="N83" s="90"/>
      <c r="O83" s="20"/>
    </row>
    <row r="84" spans="1:17" ht="16.5" customHeight="1" x14ac:dyDescent="0.4">
      <c r="A84" s="47"/>
      <c r="B84" s="63" t="s">
        <v>23</v>
      </c>
      <c r="C84" s="11"/>
      <c r="D84" s="11"/>
      <c r="E84" s="11"/>
      <c r="F84" s="11"/>
      <c r="G84" s="88"/>
      <c r="H84" s="89"/>
      <c r="I84" s="89"/>
      <c r="J84" s="89"/>
      <c r="K84" s="89"/>
      <c r="L84" s="89"/>
      <c r="M84" s="89"/>
      <c r="N84" s="90"/>
      <c r="O84" s="20"/>
      <c r="Q84" s="55"/>
    </row>
    <row r="85" spans="1:17" ht="16.5" customHeight="1" x14ac:dyDescent="0.35">
      <c r="A85" s="48"/>
      <c r="B85" s="63" t="s">
        <v>30</v>
      </c>
      <c r="C85" s="11"/>
      <c r="D85" s="11"/>
      <c r="E85" s="11"/>
      <c r="F85" s="11"/>
      <c r="G85" s="88"/>
      <c r="H85" s="89"/>
      <c r="I85" s="89"/>
      <c r="J85" s="89"/>
      <c r="K85" s="89"/>
      <c r="L85" s="89"/>
      <c r="M85" s="89"/>
      <c r="N85" s="90"/>
      <c r="O85" s="20"/>
      <c r="Q85" s="55"/>
    </row>
    <row r="86" spans="1:17" ht="16.5" customHeight="1" x14ac:dyDescent="0.35">
      <c r="A86" s="48"/>
      <c r="B86" s="63" t="s">
        <v>55</v>
      </c>
      <c r="C86" s="11"/>
      <c r="D86" s="11"/>
      <c r="E86" s="11"/>
      <c r="F86" s="11"/>
      <c r="G86" s="88"/>
      <c r="H86" s="89"/>
      <c r="I86" s="89"/>
      <c r="J86" s="89"/>
      <c r="K86" s="89"/>
      <c r="L86" s="89"/>
      <c r="M86" s="89"/>
      <c r="N86" s="90"/>
      <c r="O86" s="20"/>
      <c r="Q86" s="55"/>
    </row>
    <row r="87" spans="1:17" ht="16.5" customHeight="1" x14ac:dyDescent="0.35">
      <c r="A87" s="48"/>
      <c r="B87" s="63" t="s">
        <v>28</v>
      </c>
      <c r="C87" s="11"/>
      <c r="D87" s="11"/>
      <c r="E87" s="11"/>
      <c r="F87" s="11"/>
      <c r="G87" s="88"/>
      <c r="H87" s="89"/>
      <c r="I87" s="89"/>
      <c r="J87" s="89"/>
      <c r="K87" s="89"/>
      <c r="L87" s="89"/>
      <c r="M87" s="89"/>
      <c r="N87" s="90"/>
      <c r="O87" s="20"/>
    </row>
    <row r="88" spans="1:17" ht="60.75" customHeight="1" thickBot="1" x14ac:dyDescent="0.4">
      <c r="A88" s="48"/>
      <c r="B88" s="64" t="s">
        <v>29</v>
      </c>
      <c r="C88" s="91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3"/>
      <c r="O88" s="20"/>
    </row>
    <row r="89" spans="1:17" ht="16" thickBot="1" x14ac:dyDescent="0.4">
      <c r="A89" s="49"/>
      <c r="B89" s="50"/>
      <c r="C89" s="50"/>
      <c r="D89" s="50"/>
      <c r="E89" s="51"/>
      <c r="F89" s="51"/>
      <c r="G89" s="51"/>
      <c r="H89" s="51"/>
      <c r="I89" s="51"/>
      <c r="J89" s="51"/>
      <c r="K89" s="50"/>
      <c r="L89" s="50"/>
      <c r="M89" s="50"/>
      <c r="N89" s="52"/>
      <c r="O89" s="53"/>
    </row>
    <row r="90" spans="1:17" x14ac:dyDescent="0.35">
      <c r="A90" s="2"/>
      <c r="B90" s="4"/>
      <c r="C90" s="4"/>
      <c r="D90" s="4"/>
      <c r="E90" s="8"/>
      <c r="F90" s="8"/>
      <c r="G90" s="8"/>
      <c r="H90" s="8"/>
      <c r="I90" s="8"/>
      <c r="J90" s="8"/>
      <c r="K90" s="4"/>
      <c r="L90" s="4"/>
      <c r="M90" s="4"/>
      <c r="N90" s="4"/>
    </row>
    <row r="91" spans="1:17" x14ac:dyDescent="0.35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7" x14ac:dyDescent="0.35">
      <c r="A92" s="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7" ht="18" x14ac:dyDescent="0.4">
      <c r="A93" s="2"/>
      <c r="B93" s="9"/>
      <c r="C93" s="4"/>
      <c r="D93" s="4"/>
      <c r="E93" s="4"/>
      <c r="F93" s="4"/>
      <c r="G93" s="4"/>
      <c r="H93" s="4"/>
      <c r="I93" s="4"/>
      <c r="J93" s="4"/>
      <c r="K93" s="4"/>
      <c r="L93" s="2"/>
      <c r="M93" s="2"/>
      <c r="N93" s="2"/>
    </row>
    <row r="94" spans="1:17" x14ac:dyDescent="0.35">
      <c r="A94" s="2"/>
      <c r="B94" s="4"/>
      <c r="C94" s="4"/>
      <c r="D94" s="4"/>
      <c r="E94" s="4"/>
      <c r="F94" s="4"/>
      <c r="G94" s="4"/>
      <c r="H94" s="4"/>
      <c r="I94" s="4"/>
      <c r="J94" s="4"/>
      <c r="K94" s="2"/>
      <c r="L94" s="2"/>
      <c r="M94" s="2"/>
      <c r="N94" s="2"/>
    </row>
    <row r="95" spans="1:17" x14ac:dyDescent="0.35">
      <c r="A95" s="2"/>
      <c r="B95" s="4"/>
      <c r="C95" s="4"/>
      <c r="D95" s="4"/>
      <c r="E95" s="4"/>
      <c r="F95" s="4"/>
      <c r="G95" s="4"/>
      <c r="H95" s="4"/>
      <c r="I95" s="4"/>
      <c r="J95" s="4"/>
      <c r="K95" s="2"/>
      <c r="L95" s="2"/>
      <c r="M95" s="2"/>
      <c r="N95" s="2"/>
    </row>
    <row r="96" spans="1:17" x14ac:dyDescent="0.35">
      <c r="A96" s="2"/>
      <c r="B96" s="4"/>
      <c r="C96" s="4"/>
      <c r="D96" s="4"/>
      <c r="E96" s="4"/>
      <c r="F96" s="4"/>
      <c r="G96" s="4"/>
      <c r="H96" s="4"/>
      <c r="I96" s="4"/>
      <c r="J96" s="4"/>
      <c r="K96" s="2"/>
      <c r="L96" s="2"/>
      <c r="M96" s="2"/>
      <c r="N96" s="2"/>
    </row>
    <row r="97" spans="2:11" x14ac:dyDescent="0.35">
      <c r="B97" s="4"/>
      <c r="C97" s="4"/>
      <c r="D97" s="4"/>
      <c r="E97" s="4"/>
      <c r="F97" s="4"/>
      <c r="G97" s="4"/>
      <c r="H97" s="4"/>
      <c r="I97" s="4"/>
      <c r="J97" s="4"/>
      <c r="K97" s="2"/>
    </row>
    <row r="98" spans="2:11" x14ac:dyDescent="0.35">
      <c r="B98" s="10"/>
      <c r="C98" s="10"/>
      <c r="D98" s="10"/>
      <c r="E98" s="10"/>
      <c r="F98" s="10"/>
      <c r="G98" s="10"/>
      <c r="H98" s="10"/>
      <c r="I98" s="10"/>
      <c r="J98" s="10"/>
    </row>
    <row r="99" spans="2:11" x14ac:dyDescent="0.35">
      <c r="B99" s="10"/>
      <c r="C99" s="10"/>
      <c r="D99" s="10"/>
      <c r="E99" s="10"/>
      <c r="F99" s="10"/>
      <c r="G99" s="10"/>
      <c r="H99" s="10"/>
      <c r="I99" s="10"/>
      <c r="J99" s="10"/>
    </row>
    <row r="100" spans="2:11" x14ac:dyDescent="0.35"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2:11" x14ac:dyDescent="0.35"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2:11" x14ac:dyDescent="0.35"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2:11" x14ac:dyDescent="0.35"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2:11" x14ac:dyDescent="0.35"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2:11" x14ac:dyDescent="0.35"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2:11" x14ac:dyDescent="0.35"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2:11" x14ac:dyDescent="0.35"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2:11" x14ac:dyDescent="0.35"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2:11" x14ac:dyDescent="0.35"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2:11" x14ac:dyDescent="0.35"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2:11" x14ac:dyDescent="0.35"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2:11" x14ac:dyDescent="0.35"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2:10" x14ac:dyDescent="0.35"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2:10" x14ac:dyDescent="0.35"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2:10" x14ac:dyDescent="0.35"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2:10" x14ac:dyDescent="0.35"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2:10" x14ac:dyDescent="0.35"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2:10" x14ac:dyDescent="0.35"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2:10" x14ac:dyDescent="0.35"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2:10" x14ac:dyDescent="0.35"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2:10" x14ac:dyDescent="0.35"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2:10" x14ac:dyDescent="0.35"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2:10" x14ac:dyDescent="0.35"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2:10" x14ac:dyDescent="0.35"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2:10" x14ac:dyDescent="0.35"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2:10" x14ac:dyDescent="0.35"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2:10" x14ac:dyDescent="0.35"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2:10" x14ac:dyDescent="0.35"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3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3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x14ac:dyDescent="0.3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x14ac:dyDescent="0.3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x14ac:dyDescent="0.3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x14ac:dyDescent="0.3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x14ac:dyDescent="0.3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x14ac:dyDescent="0.3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x14ac:dyDescent="0.3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x14ac:dyDescent="0.3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x14ac:dyDescent="0.3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x14ac:dyDescent="0.3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x14ac:dyDescent="0.3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x14ac:dyDescent="0.3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x14ac:dyDescent="0.3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x14ac:dyDescent="0.3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x14ac:dyDescent="0.3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x14ac:dyDescent="0.3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x14ac:dyDescent="0.3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x14ac:dyDescent="0.3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x14ac:dyDescent="0.3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x14ac:dyDescent="0.3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x14ac:dyDescent="0.3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x14ac:dyDescent="0.3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x14ac:dyDescent="0.3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x14ac:dyDescent="0.3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x14ac:dyDescent="0.3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x14ac:dyDescent="0.3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x14ac:dyDescent="0.3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x14ac:dyDescent="0.3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x14ac:dyDescent="0.3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x14ac:dyDescent="0.3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x14ac:dyDescent="0.3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x14ac:dyDescent="0.3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x14ac:dyDescent="0.3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x14ac:dyDescent="0.3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x14ac:dyDescent="0.3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x14ac:dyDescent="0.3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x14ac:dyDescent="0.3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x14ac:dyDescent="0.3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x14ac:dyDescent="0.3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x14ac:dyDescent="0.3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x14ac:dyDescent="0.3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x14ac:dyDescent="0.3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x14ac:dyDescent="0.3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x14ac:dyDescent="0.3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x14ac:dyDescent="0.3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x14ac:dyDescent="0.3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x14ac:dyDescent="0.3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x14ac:dyDescent="0.3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x14ac:dyDescent="0.3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x14ac:dyDescent="0.3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x14ac:dyDescent="0.3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x14ac:dyDescent="0.3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x14ac:dyDescent="0.3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x14ac:dyDescent="0.3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x14ac:dyDescent="0.3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x14ac:dyDescent="0.3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x14ac:dyDescent="0.3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x14ac:dyDescent="0.3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x14ac:dyDescent="0.3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x14ac:dyDescent="0.3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x14ac:dyDescent="0.3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x14ac:dyDescent="0.3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x14ac:dyDescent="0.3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x14ac:dyDescent="0.3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x14ac:dyDescent="0.3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x14ac:dyDescent="0.3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x14ac:dyDescent="0.3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x14ac:dyDescent="0.3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x14ac:dyDescent="0.3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x14ac:dyDescent="0.3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x14ac:dyDescent="0.3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x14ac:dyDescent="0.3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x14ac:dyDescent="0.3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x14ac:dyDescent="0.3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x14ac:dyDescent="0.3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x14ac:dyDescent="0.3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x14ac:dyDescent="0.3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x14ac:dyDescent="0.3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x14ac:dyDescent="0.3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x14ac:dyDescent="0.3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x14ac:dyDescent="0.3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x14ac:dyDescent="0.3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x14ac:dyDescent="0.3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x14ac:dyDescent="0.35"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</sheetData>
  <sheetProtection selectLockedCells="1"/>
  <mergeCells count="13">
    <mergeCell ref="B79:N79"/>
    <mergeCell ref="G83:N83"/>
    <mergeCell ref="C88:N88"/>
    <mergeCell ref="G80:N80"/>
    <mergeCell ref="G84:N84"/>
    <mergeCell ref="G85:N85"/>
    <mergeCell ref="G86:N86"/>
    <mergeCell ref="G87:N87"/>
    <mergeCell ref="A1:O1"/>
    <mergeCell ref="A9:N9"/>
    <mergeCell ref="E4:K4"/>
    <mergeCell ref="E5:K5"/>
    <mergeCell ref="E6:K6"/>
  </mergeCells>
  <phoneticPr fontId="0" type="noConversion"/>
  <pageMargins left="0.5" right="0.5" top="0.5" bottom="0.5" header="0.3" footer="0.3"/>
  <pageSetup scale="78" fitToHeight="0" orientation="portrait" r:id="rId1"/>
  <headerFooter alignWithMargins="0">
    <oddFooter>&amp;L&amp;"Arial,Regular"&amp;10Rev: &amp;D&amp;C&amp;"Arial,Regular"&amp;10Page &amp;P of &amp;N&amp;R&amp;"Arial,Regular"&amp;10&amp;F</oddFooter>
  </headerFooter>
  <rowBreaks count="1" manualBreakCount="1">
    <brk id="45" max="14" man="1"/>
  </rowBreaks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BOOSTER PUMP CALCULATIONS</dc:title>
  <dc:subject>Booster Pump Sizing Calculation</dc:subject>
  <dc:creator>Jim Weil</dc:creator>
  <cp:lastModifiedBy>Jim Weil</cp:lastModifiedBy>
  <cp:lastPrinted>2019-01-16T17:24:06Z</cp:lastPrinted>
  <dcterms:created xsi:type="dcterms:W3CDTF">1999-03-01T20:23:36Z</dcterms:created>
  <dcterms:modified xsi:type="dcterms:W3CDTF">2025-09-26T18:08:41Z</dcterms:modified>
</cp:coreProperties>
</file>